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<sst xmlns="http://schemas.openxmlformats.org/spreadsheetml/2006/main" count="84" uniqueCount="84">
  <si>
    <t>Аналитические данные о расходах  бюджета района по разделам и подразделам классификации расходов за 2 квартал 2019 года в сравнении с 2 кварталом 2018 года</t>
  </si>
  <si>
    <t>тыс. руб.</t>
  </si>
  <si>
    <t>Наименование показателя</t>
  </si>
  <si>
    <t>Утвержденные бюджетные назначения на 2019 год</t>
  </si>
  <si>
    <t>Исполнено на 01.07.2019</t>
  </si>
  <si>
    <t>% исполнения на 01.07.2019</t>
  </si>
  <si>
    <t>Исполнено на 01.07.2018</t>
  </si>
  <si>
    <t>Отношение исполнения на 01.07.2019 к 01.07.2018</t>
  </si>
  <si>
    <t>1</t>
  </si>
  <si>
    <t>5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</si>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</sst>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&quot;&quot;###,##0.00"/>
    <numFmt numFmtId="167" formatCode="0%"/>
    <numFmt numFmtId="168" formatCode="0.0%"/>
  </numFmts>
  <fonts count="9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 vertical="top" wrapText="1"/>
    </xf>
    <xf numFmtId="165" fontId="6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8" fontId="7" fillId="0" borderId="3" xfId="19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Font="1" applyAlignment="1">
      <alignment/>
    </xf>
    <xf numFmtId="164" fontId="6" fillId="0" borderId="3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6" fontId="3" fillId="0" borderId="3" xfId="0" applyNumberFormat="1" applyFont="1" applyBorder="1" applyAlignment="1">
      <alignment horizontal="center" vertical="center" wrapText="1"/>
    </xf>
    <xf numFmtId="168" fontId="4" fillId="0" borderId="3" xfId="19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Font="1" applyBorder="1" applyAlignment="1">
      <alignment horizontal="left" vertical="top" wrapText="1"/>
    </xf>
    <xf numFmtId="166" fontId="4" fillId="0" borderId="3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wrapText="1"/>
    </xf>
    <xf numFmtId="164" fontId="3" fillId="0" borderId="6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workbookViewId="0" topLeftCell="A27">
      <selection activeCell="H13" sqref="H13"/>
    </sheetView>
  </sheetViews>
  <sheetFormatPr defaultColWidth="8.00390625" defaultRowHeight="12.75"/>
  <cols>
    <col min="1" max="1" width="42.57421875" style="0" customWidth="1"/>
    <col min="2" max="2" width="15.140625" style="1" customWidth="1"/>
    <col min="3" max="3" width="16.140625" style="1" customWidth="1"/>
    <col min="4" max="4" width="11.421875" style="2" customWidth="1"/>
    <col min="5" max="5" width="15.421875" style="1" customWidth="1"/>
    <col min="6" max="6" width="12.8515625" style="2" customWidth="1"/>
    <col min="7" max="16384" width="9.00390625" style="0" customWidth="1"/>
  </cols>
  <sheetData>
    <row r="1" spans="1:6" ht="40.5" customHeight="1">
      <c r="A1" s="3" t="s">
        <v>0</v>
      </c>
      <c r="B1" s="3"/>
      <c r="C1" s="3"/>
      <c r="D1" s="3"/>
      <c r="E1" s="3"/>
      <c r="F1" s="3"/>
    </row>
    <row r="2" spans="1:6" ht="12.75">
      <c r="A2" s="4"/>
      <c r="B2" s="5"/>
      <c r="C2" s="5"/>
      <c r="D2" s="6"/>
      <c r="E2" s="5"/>
      <c r="F2" s="6" t="s">
        <v>1</v>
      </c>
    </row>
    <row r="3" spans="1:6" ht="43.5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9" t="s">
        <v>7</v>
      </c>
    </row>
    <row r="4" spans="1:6" ht="13.5">
      <c r="A4" s="11" t="s">
        <v>8</v>
      </c>
      <c r="B4" s="11">
        <v>2</v>
      </c>
      <c r="C4" s="11">
        <v>3</v>
      </c>
      <c r="D4" s="12">
        <v>4</v>
      </c>
      <c r="E4" s="11" t="s">
        <v>9</v>
      </c>
      <c r="F4" s="12">
        <v>6</v>
      </c>
    </row>
    <row r="5" spans="1:6" s="17" customFormat="1" ht="22.5">
      <c r="A5" s="13" t="s">
        <v>10</v>
      </c>
      <c r="B5" s="14">
        <f>B6+B16+B20+B31+B36+B40+B47+B50+B59+B65+B70+B72+B74</f>
        <v>905563.2999999999</v>
      </c>
      <c r="C5" s="15">
        <f>C6+C16+C20+C31+C36+C40+C47+C50+C59+C65+C70+C72+C74</f>
        <v>384651.2</v>
      </c>
      <c r="D5" s="16">
        <f aca="true" t="shared" si="0" ref="D5:D28">C5/B5</f>
        <v>0.42476456366992793</v>
      </c>
      <c r="E5" s="15">
        <f>E6+E16+E20+E31+E36+E40+E47+E50+E59+E65+E70+E72+E74</f>
        <v>357203.30000000005</v>
      </c>
      <c r="F5" s="16">
        <f aca="true" t="shared" si="1" ref="F5:F9">C5/E5</f>
        <v>1.076841115409628</v>
      </c>
    </row>
    <row r="6" spans="1:6" s="17" customFormat="1" ht="12.75">
      <c r="A6" s="18" t="s">
        <v>11</v>
      </c>
      <c r="B6" s="15">
        <f>SUM(B7:B13)</f>
        <v>79553.29999999999</v>
      </c>
      <c r="C6" s="15">
        <f>SUM(C7:C13)</f>
        <v>31628.5</v>
      </c>
      <c r="D6" s="16">
        <f t="shared" si="0"/>
        <v>0.39757621619719113</v>
      </c>
      <c r="E6" s="15">
        <f>SUM(E7:E13)</f>
        <v>27870.7</v>
      </c>
      <c r="F6" s="16">
        <f t="shared" si="1"/>
        <v>1.1348297674618866</v>
      </c>
    </row>
    <row r="7" spans="1:6" ht="21" customHeight="1">
      <c r="A7" s="19" t="s">
        <v>12</v>
      </c>
      <c r="B7" s="20">
        <v>2142.9</v>
      </c>
      <c r="C7" s="20">
        <v>1040.3</v>
      </c>
      <c r="D7" s="21">
        <f t="shared" si="0"/>
        <v>0.4854636240608521</v>
      </c>
      <c r="E7" s="20">
        <v>1047.4</v>
      </c>
      <c r="F7" s="21">
        <f t="shared" si="1"/>
        <v>0.9932213099102538</v>
      </c>
    </row>
    <row r="8" spans="1:6" ht="32.25" customHeight="1">
      <c r="A8" s="19" t="s">
        <v>13</v>
      </c>
      <c r="B8" s="20">
        <v>2609.9</v>
      </c>
      <c r="C8" s="20">
        <v>1080.9</v>
      </c>
      <c r="D8" s="21">
        <f t="shared" si="0"/>
        <v>0.41415379899613014</v>
      </c>
      <c r="E8" s="20">
        <v>974.3</v>
      </c>
      <c r="F8" s="21">
        <f t="shared" si="1"/>
        <v>1.1094118854562252</v>
      </c>
    </row>
    <row r="9" spans="1:6" ht="32.25" customHeight="1">
      <c r="A9" s="19" t="s">
        <v>14</v>
      </c>
      <c r="B9" s="20">
        <v>34497.5</v>
      </c>
      <c r="C9" s="20">
        <v>15954.7</v>
      </c>
      <c r="D9" s="21">
        <f t="shared" si="0"/>
        <v>0.46248858612942967</v>
      </c>
      <c r="E9" s="20">
        <v>17866.1</v>
      </c>
      <c r="F9" s="21">
        <f t="shared" si="1"/>
        <v>0.8930152635438066</v>
      </c>
    </row>
    <row r="10" spans="1:6" ht="12.75">
      <c r="A10" s="22" t="s">
        <v>15</v>
      </c>
      <c r="B10" s="20">
        <v>8.4</v>
      </c>
      <c r="C10" s="20">
        <v>0</v>
      </c>
      <c r="D10" s="21">
        <f t="shared" si="0"/>
        <v>0</v>
      </c>
      <c r="E10" s="20">
        <v>33.8</v>
      </c>
      <c r="F10" s="21">
        <v>0</v>
      </c>
    </row>
    <row r="11" spans="1:6" ht="32.25" customHeight="1">
      <c r="A11" s="19" t="s">
        <v>16</v>
      </c>
      <c r="B11" s="20">
        <v>8793.7</v>
      </c>
      <c r="C11" s="20">
        <v>4351.3</v>
      </c>
      <c r="D11" s="21">
        <f t="shared" si="0"/>
        <v>0.49482015533848095</v>
      </c>
      <c r="E11" s="20">
        <v>4421.2</v>
      </c>
      <c r="F11" s="21">
        <f>C11/E11</f>
        <v>0.9841898127205284</v>
      </c>
    </row>
    <row r="12" spans="1:6" ht="14.25">
      <c r="A12" s="19" t="s">
        <v>17</v>
      </c>
      <c r="B12" s="20">
        <v>100</v>
      </c>
      <c r="C12" s="20">
        <v>0</v>
      </c>
      <c r="D12" s="21">
        <f t="shared" si="0"/>
        <v>0</v>
      </c>
      <c r="E12" s="20">
        <v>0</v>
      </c>
      <c r="F12" s="21">
        <v>0</v>
      </c>
    </row>
    <row r="13" spans="1:6" ht="12.75">
      <c r="A13" s="19" t="s">
        <v>18</v>
      </c>
      <c r="B13" s="20">
        <v>31400.9</v>
      </c>
      <c r="C13" s="20">
        <v>9201.3</v>
      </c>
      <c r="D13" s="21">
        <f t="shared" si="0"/>
        <v>0.29302663299459564</v>
      </c>
      <c r="E13" s="20">
        <v>3527.9</v>
      </c>
      <c r="F13" s="21">
        <f aca="true" t="shared" si="2" ref="F13:F18">C13/E13</f>
        <v>2.608152158507894</v>
      </c>
    </row>
    <row r="14" spans="1:6" ht="12.75" hidden="1">
      <c r="A14" s="19" t="s">
        <v>19</v>
      </c>
      <c r="B14" s="20"/>
      <c r="C14" s="20"/>
      <c r="D14" s="16" t="e">
        <f t="shared" si="0"/>
        <v>#DIV/0!</v>
      </c>
      <c r="E14" s="20">
        <v>3527.9</v>
      </c>
      <c r="F14" s="16">
        <f t="shared" si="2"/>
        <v>0</v>
      </c>
    </row>
    <row r="15" spans="1:6" ht="12.75" hidden="1">
      <c r="A15" s="19" t="s">
        <v>20</v>
      </c>
      <c r="B15" s="20"/>
      <c r="C15" s="20"/>
      <c r="D15" s="16" t="e">
        <f t="shared" si="0"/>
        <v>#DIV/0!</v>
      </c>
      <c r="E15" s="20"/>
      <c r="F15" s="16" t="e">
        <f t="shared" si="2"/>
        <v>#DIV/0!</v>
      </c>
    </row>
    <row r="16" spans="1:6" s="17" customFormat="1" ht="22.5">
      <c r="A16" s="18" t="s">
        <v>21</v>
      </c>
      <c r="B16" s="15">
        <f>SUM(B17:B19)</f>
        <v>1407.6</v>
      </c>
      <c r="C16" s="15">
        <f>SUM(C17:C19)</f>
        <v>597.8</v>
      </c>
      <c r="D16" s="16">
        <f t="shared" si="0"/>
        <v>0.4246945154873544</v>
      </c>
      <c r="E16" s="15">
        <f>SUM(E17:E19)</f>
        <v>586</v>
      </c>
      <c r="F16" s="16">
        <f t="shared" si="2"/>
        <v>1.020136518771331</v>
      </c>
    </row>
    <row r="17" spans="1:6" ht="21.75" customHeight="1">
      <c r="A17" s="19" t="s">
        <v>22</v>
      </c>
      <c r="B17" s="20">
        <v>1362.6</v>
      </c>
      <c r="C17" s="20">
        <v>597.8</v>
      </c>
      <c r="D17" s="21">
        <f t="shared" si="0"/>
        <v>0.4387200939380596</v>
      </c>
      <c r="E17" s="20">
        <v>561</v>
      </c>
      <c r="F17" s="21">
        <f t="shared" si="2"/>
        <v>1.065597147950089</v>
      </c>
    </row>
    <row r="18" spans="1:6" ht="12.75" hidden="1">
      <c r="A18" s="19" t="s">
        <v>23</v>
      </c>
      <c r="B18" s="20"/>
      <c r="C18" s="20"/>
      <c r="D18" s="21" t="e">
        <f t="shared" si="0"/>
        <v>#DIV/0!</v>
      </c>
      <c r="E18" s="20"/>
      <c r="F18" s="21" t="e">
        <f t="shared" si="2"/>
        <v>#DIV/0!</v>
      </c>
    </row>
    <row r="19" spans="1:6" ht="21" customHeight="1">
      <c r="A19" s="19" t="s">
        <v>24</v>
      </c>
      <c r="B19" s="20">
        <v>45</v>
      </c>
      <c r="C19" s="20">
        <v>0</v>
      </c>
      <c r="D19" s="21">
        <f t="shared" si="0"/>
        <v>0</v>
      </c>
      <c r="E19" s="20">
        <v>25</v>
      </c>
      <c r="F19" s="21">
        <v>0</v>
      </c>
    </row>
    <row r="20" spans="1:6" s="17" customFormat="1" ht="12.75">
      <c r="A20" s="18" t="s">
        <v>25</v>
      </c>
      <c r="B20" s="15">
        <f>SUM(B21:B30)</f>
        <v>56009.5</v>
      </c>
      <c r="C20" s="15">
        <f>SUM(C21:C30)</f>
        <v>16565.800000000003</v>
      </c>
      <c r="D20" s="16">
        <f t="shared" si="0"/>
        <v>0.29576768226818667</v>
      </c>
      <c r="E20" s="15">
        <f>SUM(E27:E30)</f>
        <v>9531.400000000001</v>
      </c>
      <c r="F20" s="16">
        <f>C20/E20</f>
        <v>1.7380237950353568</v>
      </c>
    </row>
    <row r="21" spans="1:6" ht="14.25">
      <c r="A21" s="19" t="s">
        <v>26</v>
      </c>
      <c r="B21" s="20">
        <v>72.7</v>
      </c>
      <c r="C21" s="20">
        <v>0</v>
      </c>
      <c r="D21" s="16">
        <f t="shared" si="0"/>
        <v>0</v>
      </c>
      <c r="E21" s="20">
        <v>0</v>
      </c>
      <c r="F21" s="16">
        <v>0</v>
      </c>
    </row>
    <row r="22" spans="1:6" ht="12.75" hidden="1">
      <c r="A22" s="19" t="s">
        <v>27</v>
      </c>
      <c r="B22" s="20"/>
      <c r="C22" s="20"/>
      <c r="D22" s="16" t="e">
        <f t="shared" si="0"/>
        <v>#DIV/0!</v>
      </c>
      <c r="E22" s="20"/>
      <c r="F22" s="16" t="e">
        <f aca="true" t="shared" si="3" ref="F22:F32">C22/E22</f>
        <v>#DIV/0!</v>
      </c>
    </row>
    <row r="23" spans="1:6" ht="12.75" hidden="1">
      <c r="A23" s="19" t="s">
        <v>28</v>
      </c>
      <c r="B23" s="20"/>
      <c r="C23" s="20"/>
      <c r="D23" s="16" t="e">
        <f t="shared" si="0"/>
        <v>#DIV/0!</v>
      </c>
      <c r="E23" s="20"/>
      <c r="F23" s="16" t="e">
        <f t="shared" si="3"/>
        <v>#DIV/0!</v>
      </c>
    </row>
    <row r="24" spans="1:6" ht="12.75" hidden="1">
      <c r="A24" s="19" t="s">
        <v>29</v>
      </c>
      <c r="B24" s="20"/>
      <c r="C24" s="20"/>
      <c r="D24" s="16" t="e">
        <f t="shared" si="0"/>
        <v>#DIV/0!</v>
      </c>
      <c r="E24" s="20"/>
      <c r="F24" s="16" t="e">
        <f t="shared" si="3"/>
        <v>#DIV/0!</v>
      </c>
    </row>
    <row r="25" spans="1:6" ht="12.75" hidden="1">
      <c r="A25" s="19" t="s">
        <v>30</v>
      </c>
      <c r="B25" s="20"/>
      <c r="C25" s="20"/>
      <c r="D25" s="16" t="e">
        <f t="shared" si="0"/>
        <v>#DIV/0!</v>
      </c>
      <c r="E25" s="20"/>
      <c r="F25" s="16" t="e">
        <f t="shared" si="3"/>
        <v>#DIV/0!</v>
      </c>
    </row>
    <row r="26" spans="1:6" ht="12.75" hidden="1">
      <c r="A26" s="19" t="s">
        <v>31</v>
      </c>
      <c r="B26" s="20"/>
      <c r="C26" s="20"/>
      <c r="D26" s="16" t="e">
        <f t="shared" si="0"/>
        <v>#DIV/0!</v>
      </c>
      <c r="E26" s="20"/>
      <c r="F26" s="16" t="e">
        <f t="shared" si="3"/>
        <v>#DIV/0!</v>
      </c>
    </row>
    <row r="27" spans="1:6" ht="12.75">
      <c r="A27" s="19" t="s">
        <v>32</v>
      </c>
      <c r="B27" s="20">
        <v>2356</v>
      </c>
      <c r="C27" s="20">
        <v>901.4</v>
      </c>
      <c r="D27" s="21">
        <f t="shared" si="0"/>
        <v>0.382597623089983</v>
      </c>
      <c r="E27" s="20">
        <v>863</v>
      </c>
      <c r="F27" s="21">
        <f t="shared" si="3"/>
        <v>1.0444959443800694</v>
      </c>
    </row>
    <row r="28" spans="1:6" ht="12.75">
      <c r="A28" s="19" t="s">
        <v>33</v>
      </c>
      <c r="B28" s="20">
        <v>28093</v>
      </c>
      <c r="C28" s="20">
        <v>5834.2</v>
      </c>
      <c r="D28" s="21">
        <f t="shared" si="0"/>
        <v>0.20767450966432918</v>
      </c>
      <c r="E28" s="20">
        <v>3495.3</v>
      </c>
      <c r="F28" s="21">
        <f t="shared" si="3"/>
        <v>1.669155723399994</v>
      </c>
    </row>
    <row r="29" spans="1:6" ht="12.75" hidden="1">
      <c r="A29" s="19" t="s">
        <v>34</v>
      </c>
      <c r="B29" s="20"/>
      <c r="C29" s="20"/>
      <c r="D29" s="21">
        <v>0</v>
      </c>
      <c r="E29" s="20"/>
      <c r="F29" s="21" t="e">
        <f t="shared" si="3"/>
        <v>#DIV/0!</v>
      </c>
    </row>
    <row r="30" spans="1:6" ht="12.75">
      <c r="A30" s="19" t="s">
        <v>35</v>
      </c>
      <c r="B30" s="20">
        <v>25487.8</v>
      </c>
      <c r="C30" s="20">
        <v>9830.2</v>
      </c>
      <c r="D30" s="21">
        <f aca="true" t="shared" si="4" ref="D30:D77">C30/B30</f>
        <v>0.38568256185312194</v>
      </c>
      <c r="E30" s="20">
        <v>5173.1</v>
      </c>
      <c r="F30" s="21">
        <f t="shared" si="3"/>
        <v>1.9002532330710793</v>
      </c>
    </row>
    <row r="31" spans="1:6" s="17" customFormat="1" ht="12.75">
      <c r="A31" s="18" t="s">
        <v>36</v>
      </c>
      <c r="B31" s="15">
        <f>SUM(B32:B34)</f>
        <v>49351.4</v>
      </c>
      <c r="C31" s="15">
        <f>SUM(C32:C33)</f>
        <v>683.5</v>
      </c>
      <c r="D31" s="16">
        <f t="shared" si="4"/>
        <v>0.0138496577604688</v>
      </c>
      <c r="E31" s="15">
        <f>SUM(E32:E33)</f>
        <v>1022.5</v>
      </c>
      <c r="F31" s="16">
        <f t="shared" si="3"/>
        <v>0.6684596577017115</v>
      </c>
    </row>
    <row r="32" spans="1:6" ht="12.75">
      <c r="A32" s="19" t="s">
        <v>37</v>
      </c>
      <c r="B32" s="20">
        <v>3751.1</v>
      </c>
      <c r="C32" s="20">
        <v>653.5</v>
      </c>
      <c r="D32" s="21">
        <f t="shared" si="4"/>
        <v>0.17421556343472583</v>
      </c>
      <c r="E32" s="20">
        <v>1012.5</v>
      </c>
      <c r="F32" s="21">
        <f t="shared" si="3"/>
        <v>0.6454320987654321</v>
      </c>
    </row>
    <row r="33" spans="1:6" ht="12.75">
      <c r="A33" s="19" t="s">
        <v>38</v>
      </c>
      <c r="B33" s="20">
        <v>39239.9</v>
      </c>
      <c r="C33" s="20">
        <v>30</v>
      </c>
      <c r="D33" s="21">
        <f t="shared" si="4"/>
        <v>0.000764527942222075</v>
      </c>
      <c r="E33" s="20">
        <v>10</v>
      </c>
      <c r="F33" s="21">
        <v>0</v>
      </c>
    </row>
    <row r="34" spans="1:6" ht="14.25">
      <c r="A34" s="19" t="s">
        <v>39</v>
      </c>
      <c r="B34" s="20">
        <v>6360.4</v>
      </c>
      <c r="C34" s="20">
        <v>0</v>
      </c>
      <c r="D34" s="16">
        <f t="shared" si="4"/>
        <v>0</v>
      </c>
      <c r="E34" s="20">
        <v>0</v>
      </c>
      <c r="F34" s="16">
        <v>0</v>
      </c>
    </row>
    <row r="35" spans="1:6" ht="22.5" hidden="1">
      <c r="A35" s="19" t="s">
        <v>40</v>
      </c>
      <c r="B35" s="20"/>
      <c r="C35" s="20"/>
      <c r="D35" s="16" t="e">
        <f t="shared" si="4"/>
        <v>#DIV/0!</v>
      </c>
      <c r="E35" s="20"/>
      <c r="F35" s="16" t="e">
        <f>C35/E35</f>
        <v>#DIV/0!</v>
      </c>
    </row>
    <row r="36" spans="1:6" s="17" customFormat="1" ht="12.75">
      <c r="A36" s="18" t="s">
        <v>41</v>
      </c>
      <c r="B36" s="15">
        <f>SUM(B39)</f>
        <v>350</v>
      </c>
      <c r="C36" s="15">
        <f>SUM(C39)</f>
        <v>12.5</v>
      </c>
      <c r="D36" s="16">
        <f t="shared" si="4"/>
        <v>0.03571428571428571</v>
      </c>
      <c r="E36" s="15">
        <f>SUM(E39)</f>
        <v>2.5</v>
      </c>
      <c r="F36" s="16">
        <v>0</v>
      </c>
    </row>
    <row r="37" spans="1:6" ht="22.5" hidden="1">
      <c r="A37" s="19" t="s">
        <v>42</v>
      </c>
      <c r="B37" s="20"/>
      <c r="C37" s="20"/>
      <c r="D37" s="16" t="e">
        <f t="shared" si="4"/>
        <v>#DIV/0!</v>
      </c>
      <c r="E37" s="20"/>
      <c r="F37" s="16" t="e">
        <f aca="true" t="shared" si="5" ref="F37:F38">C37/E37</f>
        <v>#DIV/0!</v>
      </c>
    </row>
    <row r="38" spans="1:6" ht="22.5" hidden="1">
      <c r="A38" s="19" t="s">
        <v>43</v>
      </c>
      <c r="B38" s="20"/>
      <c r="C38" s="20"/>
      <c r="D38" s="16" t="e">
        <f t="shared" si="4"/>
        <v>#DIV/0!</v>
      </c>
      <c r="E38" s="20"/>
      <c r="F38" s="16" t="e">
        <f t="shared" si="5"/>
        <v>#DIV/0!</v>
      </c>
    </row>
    <row r="39" spans="1:6" ht="12.75">
      <c r="A39" s="19" t="s">
        <v>44</v>
      </c>
      <c r="B39" s="20">
        <v>350</v>
      </c>
      <c r="C39" s="20">
        <v>12.5</v>
      </c>
      <c r="D39" s="21">
        <f t="shared" si="4"/>
        <v>0.03571428571428571</v>
      </c>
      <c r="E39" s="20">
        <v>2.5</v>
      </c>
      <c r="F39" s="21">
        <v>0</v>
      </c>
    </row>
    <row r="40" spans="1:6" s="17" customFormat="1" ht="12.75">
      <c r="A40" s="18" t="s">
        <v>45</v>
      </c>
      <c r="B40" s="15">
        <f>SUM(B41:B46)</f>
        <v>486076.80000000005</v>
      </c>
      <c r="C40" s="15">
        <f>SUM(C41:C46)</f>
        <v>258852.09999999998</v>
      </c>
      <c r="D40" s="16">
        <f t="shared" si="4"/>
        <v>0.532533336295828</v>
      </c>
      <c r="E40" s="15">
        <f>SUM(E41:E46)</f>
        <v>241427.39999999997</v>
      </c>
      <c r="F40" s="16">
        <f aca="true" t="shared" si="6" ref="F40:F42">C40/E40</f>
        <v>1.072173663801209</v>
      </c>
    </row>
    <row r="41" spans="1:6" ht="12.75">
      <c r="A41" s="19" t="s">
        <v>46</v>
      </c>
      <c r="B41" s="20">
        <v>135387.6</v>
      </c>
      <c r="C41" s="20">
        <v>80928.3</v>
      </c>
      <c r="D41" s="21">
        <f t="shared" si="4"/>
        <v>0.5977526745433112</v>
      </c>
      <c r="E41" s="20">
        <v>70339.3</v>
      </c>
      <c r="F41" s="21">
        <f t="shared" si="6"/>
        <v>1.1505417312938855</v>
      </c>
    </row>
    <row r="42" spans="1:6" ht="12.75">
      <c r="A42" s="19" t="s">
        <v>47</v>
      </c>
      <c r="B42" s="20">
        <v>275363.7</v>
      </c>
      <c r="C42" s="20">
        <v>139659.8</v>
      </c>
      <c r="D42" s="21">
        <f t="shared" si="4"/>
        <v>0.507183045550303</v>
      </c>
      <c r="E42" s="20">
        <v>139372.3</v>
      </c>
      <c r="F42" s="21">
        <f t="shared" si="6"/>
        <v>1.0020628202304187</v>
      </c>
    </row>
    <row r="43" spans="1:6" ht="12.75">
      <c r="A43" s="19" t="s">
        <v>48</v>
      </c>
      <c r="B43" s="20">
        <v>33803.9</v>
      </c>
      <c r="C43" s="20">
        <v>16721.7</v>
      </c>
      <c r="D43" s="21">
        <f t="shared" si="4"/>
        <v>0.49466777502004206</v>
      </c>
      <c r="E43" s="20">
        <v>17137.9</v>
      </c>
      <c r="F43" s="21">
        <v>0</v>
      </c>
    </row>
    <row r="44" spans="1:6" ht="22.5" hidden="1">
      <c r="A44" s="19" t="s">
        <v>49</v>
      </c>
      <c r="B44" s="20"/>
      <c r="C44" s="20"/>
      <c r="D44" s="21" t="e">
        <f t="shared" si="4"/>
        <v>#DIV/0!</v>
      </c>
      <c r="E44" s="20"/>
      <c r="F44" s="21" t="e">
        <f aca="true" t="shared" si="7" ref="F44:F57">C44/E44</f>
        <v>#DIV/0!</v>
      </c>
    </row>
    <row r="45" spans="1:6" ht="12.75">
      <c r="A45" s="19" t="s">
        <v>50</v>
      </c>
      <c r="B45" s="20">
        <v>2082.3</v>
      </c>
      <c r="C45" s="20">
        <v>1028.9</v>
      </c>
      <c r="D45" s="21">
        <f t="shared" si="4"/>
        <v>0.49411708207270805</v>
      </c>
      <c r="E45" s="20">
        <v>1555.1</v>
      </c>
      <c r="F45" s="21">
        <f t="shared" si="7"/>
        <v>0.6616294772040384</v>
      </c>
    </row>
    <row r="46" spans="1:6" ht="12.75">
      <c r="A46" s="19" t="s">
        <v>51</v>
      </c>
      <c r="B46" s="20">
        <v>39439.3</v>
      </c>
      <c r="C46" s="20">
        <v>20513.4</v>
      </c>
      <c r="D46" s="21">
        <f t="shared" si="4"/>
        <v>0.5201258643028654</v>
      </c>
      <c r="E46" s="20">
        <v>13022.8</v>
      </c>
      <c r="F46" s="21">
        <f t="shared" si="7"/>
        <v>1.575191203120681</v>
      </c>
    </row>
    <row r="47" spans="1:6" s="17" customFormat="1" ht="12.75">
      <c r="A47" s="18" t="s">
        <v>52</v>
      </c>
      <c r="B47" s="15">
        <f>SUM(B48:B49)</f>
        <v>78347.6</v>
      </c>
      <c r="C47" s="15">
        <f>SUM(C48:C49)</f>
        <v>34043.9</v>
      </c>
      <c r="D47" s="16">
        <f t="shared" si="4"/>
        <v>0.4345238399134115</v>
      </c>
      <c r="E47" s="15">
        <f>SUM(E48:E49)</f>
        <v>26181.2</v>
      </c>
      <c r="F47" s="16">
        <f t="shared" si="7"/>
        <v>1.300318549187967</v>
      </c>
    </row>
    <row r="48" spans="1:6" ht="12.75">
      <c r="A48" s="19" t="s">
        <v>53</v>
      </c>
      <c r="B48" s="20">
        <v>76235.6</v>
      </c>
      <c r="C48" s="20">
        <v>31931.9</v>
      </c>
      <c r="D48" s="21">
        <f t="shared" si="4"/>
        <v>0.418858118779153</v>
      </c>
      <c r="E48" s="20">
        <v>21912.7</v>
      </c>
      <c r="F48" s="21">
        <f t="shared" si="7"/>
        <v>1.4572325637643924</v>
      </c>
    </row>
    <row r="49" spans="1:6" ht="12.75">
      <c r="A49" s="19" t="s">
        <v>54</v>
      </c>
      <c r="B49" s="20">
        <v>2112</v>
      </c>
      <c r="C49" s="20">
        <v>2112</v>
      </c>
      <c r="D49" s="21">
        <f t="shared" si="4"/>
        <v>1</v>
      </c>
      <c r="E49" s="20">
        <v>4268.5</v>
      </c>
      <c r="F49" s="21">
        <f t="shared" si="7"/>
        <v>0.4947873960407637</v>
      </c>
    </row>
    <row r="50" spans="1:6" s="17" customFormat="1" ht="12.75">
      <c r="A50" s="18" t="s">
        <v>55</v>
      </c>
      <c r="B50" s="15">
        <f>B57+B58</f>
        <v>597.7</v>
      </c>
      <c r="C50" s="15">
        <f>C57+C58</f>
        <v>12</v>
      </c>
      <c r="D50" s="21">
        <f t="shared" si="4"/>
        <v>0.02007696168646478</v>
      </c>
      <c r="E50" s="15">
        <f>E57+E58</f>
        <v>71.6</v>
      </c>
      <c r="F50" s="16">
        <f t="shared" si="7"/>
        <v>0.1675977653631285</v>
      </c>
    </row>
    <row r="51" spans="1:6" ht="12.75" hidden="1">
      <c r="A51" s="19" t="s">
        <v>56</v>
      </c>
      <c r="B51" s="20"/>
      <c r="C51" s="20"/>
      <c r="D51" s="21" t="e">
        <f t="shared" si="4"/>
        <v>#DIV/0!</v>
      </c>
      <c r="E51" s="20"/>
      <c r="F51" s="16" t="e">
        <f t="shared" si="7"/>
        <v>#DIV/0!</v>
      </c>
    </row>
    <row r="52" spans="1:6" ht="12.75" hidden="1">
      <c r="A52" s="19" t="s">
        <v>57</v>
      </c>
      <c r="B52" s="20"/>
      <c r="C52" s="20"/>
      <c r="D52" s="21" t="e">
        <f t="shared" si="4"/>
        <v>#DIV/0!</v>
      </c>
      <c r="E52" s="20"/>
      <c r="F52" s="16" t="e">
        <f t="shared" si="7"/>
        <v>#DIV/0!</v>
      </c>
    </row>
    <row r="53" spans="1:6" ht="22.5" hidden="1">
      <c r="A53" s="19" t="s">
        <v>58</v>
      </c>
      <c r="B53" s="20"/>
      <c r="C53" s="20"/>
      <c r="D53" s="21" t="e">
        <f t="shared" si="4"/>
        <v>#DIV/0!</v>
      </c>
      <c r="E53" s="20"/>
      <c r="F53" s="16" t="e">
        <f t="shared" si="7"/>
        <v>#DIV/0!</v>
      </c>
    </row>
    <row r="54" spans="1:6" ht="12.75" hidden="1">
      <c r="A54" s="19" t="s">
        <v>59</v>
      </c>
      <c r="B54" s="20"/>
      <c r="C54" s="20"/>
      <c r="D54" s="21" t="e">
        <f t="shared" si="4"/>
        <v>#DIV/0!</v>
      </c>
      <c r="E54" s="20"/>
      <c r="F54" s="16" t="e">
        <f t="shared" si="7"/>
        <v>#DIV/0!</v>
      </c>
    </row>
    <row r="55" spans="1:6" ht="12.75" hidden="1">
      <c r="A55" s="19" t="s">
        <v>60</v>
      </c>
      <c r="B55" s="20"/>
      <c r="C55" s="20"/>
      <c r="D55" s="21" t="e">
        <f t="shared" si="4"/>
        <v>#DIV/0!</v>
      </c>
      <c r="E55" s="20"/>
      <c r="F55" s="16" t="e">
        <f t="shared" si="7"/>
        <v>#DIV/0!</v>
      </c>
    </row>
    <row r="56" spans="1:6" ht="22.5" hidden="1">
      <c r="A56" s="19" t="s">
        <v>61</v>
      </c>
      <c r="B56" s="20"/>
      <c r="C56" s="20"/>
      <c r="D56" s="21" t="e">
        <f t="shared" si="4"/>
        <v>#DIV/0!</v>
      </c>
      <c r="E56" s="20"/>
      <c r="F56" s="16" t="e">
        <f t="shared" si="7"/>
        <v>#DIV/0!</v>
      </c>
    </row>
    <row r="57" spans="1:6" ht="12.75">
      <c r="A57" s="19" t="s">
        <v>62</v>
      </c>
      <c r="B57" s="20">
        <v>429.7</v>
      </c>
      <c r="C57" s="20">
        <v>0</v>
      </c>
      <c r="D57" s="21">
        <f t="shared" si="4"/>
        <v>0</v>
      </c>
      <c r="E57" s="20">
        <v>47.6</v>
      </c>
      <c r="F57" s="21">
        <f t="shared" si="7"/>
        <v>0</v>
      </c>
    </row>
    <row r="58" spans="1:6" ht="12.75">
      <c r="A58" s="19" t="s">
        <v>63</v>
      </c>
      <c r="B58" s="20">
        <v>168</v>
      </c>
      <c r="C58" s="20">
        <v>12</v>
      </c>
      <c r="D58" s="21">
        <f t="shared" si="4"/>
        <v>0.07142857142857142</v>
      </c>
      <c r="E58" s="20">
        <v>24</v>
      </c>
      <c r="F58" s="21">
        <v>0</v>
      </c>
    </row>
    <row r="59" spans="1:6" s="17" customFormat="1" ht="12.75">
      <c r="A59" s="18" t="s">
        <v>64</v>
      </c>
      <c r="B59" s="15">
        <f>SUM(B60:B64)</f>
        <v>28966.5</v>
      </c>
      <c r="C59" s="15">
        <f>SUM(C60:C64)</f>
        <v>14509</v>
      </c>
      <c r="D59" s="16">
        <f t="shared" si="4"/>
        <v>0.5008889579341653</v>
      </c>
      <c r="E59" s="15">
        <f>SUM(E60:E64)</f>
        <v>10857.4</v>
      </c>
      <c r="F59" s="16">
        <f aca="true" t="shared" si="8" ref="F59:F63">C59/E59</f>
        <v>1.336323613388104</v>
      </c>
    </row>
    <row r="60" spans="1:6" ht="12.75">
      <c r="A60" s="19" t="s">
        <v>65</v>
      </c>
      <c r="B60" s="20">
        <v>6419.3</v>
      </c>
      <c r="C60" s="20">
        <v>3150.2</v>
      </c>
      <c r="D60" s="21">
        <f t="shared" si="4"/>
        <v>0.49073886560839963</v>
      </c>
      <c r="E60" s="20">
        <v>3219.4</v>
      </c>
      <c r="F60" s="21">
        <f t="shared" si="8"/>
        <v>0.9785053115487357</v>
      </c>
    </row>
    <row r="61" spans="1:6" ht="12.75" hidden="1">
      <c r="A61" s="19" t="s">
        <v>66</v>
      </c>
      <c r="B61" s="20"/>
      <c r="C61" s="20"/>
      <c r="D61" s="21" t="e">
        <f t="shared" si="4"/>
        <v>#DIV/0!</v>
      </c>
      <c r="E61" s="20"/>
      <c r="F61" s="21" t="e">
        <f t="shared" si="8"/>
        <v>#DIV/0!</v>
      </c>
    </row>
    <row r="62" spans="1:6" ht="12.75">
      <c r="A62" s="19" t="s">
        <v>67</v>
      </c>
      <c r="B62" s="20">
        <v>15804.2</v>
      </c>
      <c r="C62" s="20">
        <v>7675.3</v>
      </c>
      <c r="D62" s="21">
        <f t="shared" si="4"/>
        <v>0.4856493843408714</v>
      </c>
      <c r="E62" s="20">
        <v>3942.1</v>
      </c>
      <c r="F62" s="21">
        <f t="shared" si="8"/>
        <v>1.947007939930494</v>
      </c>
    </row>
    <row r="63" spans="1:6" ht="12.75">
      <c r="A63" s="19" t="s">
        <v>68</v>
      </c>
      <c r="B63" s="20">
        <v>6443</v>
      </c>
      <c r="C63" s="20">
        <v>3683.5</v>
      </c>
      <c r="D63" s="21">
        <f t="shared" si="4"/>
        <v>0.5717057271457395</v>
      </c>
      <c r="E63" s="20">
        <v>3695.9</v>
      </c>
      <c r="F63" s="21">
        <f t="shared" si="8"/>
        <v>0.9966449308693417</v>
      </c>
    </row>
    <row r="64" spans="1:6" ht="14.25">
      <c r="A64" s="19" t="s">
        <v>69</v>
      </c>
      <c r="B64" s="20">
        <v>300</v>
      </c>
      <c r="C64" s="20">
        <v>0</v>
      </c>
      <c r="D64" s="21">
        <f t="shared" si="4"/>
        <v>0</v>
      </c>
      <c r="E64" s="20">
        <v>0</v>
      </c>
      <c r="F64" s="21">
        <v>0</v>
      </c>
    </row>
    <row r="65" spans="1:6" s="17" customFormat="1" ht="12.75">
      <c r="A65" s="18" t="s">
        <v>70</v>
      </c>
      <c r="B65" s="15">
        <f>SUM(B66:B67)</f>
        <v>82628.7</v>
      </c>
      <c r="C65" s="15">
        <f>SUM(C66:C67)</f>
        <v>13436.7</v>
      </c>
      <c r="D65" s="16">
        <f t="shared" si="4"/>
        <v>0.16261541086813663</v>
      </c>
      <c r="E65" s="15">
        <f>SUM(E66:E67)</f>
        <v>14264.9</v>
      </c>
      <c r="F65" s="16">
        <f aca="true" t="shared" si="9" ref="F65:F71">C65/E65</f>
        <v>0.9419414086323774</v>
      </c>
    </row>
    <row r="66" spans="1:6" ht="12.75">
      <c r="A66" s="19" t="s">
        <v>71</v>
      </c>
      <c r="B66" s="20">
        <v>60587.1</v>
      </c>
      <c r="C66" s="20">
        <v>13156.1</v>
      </c>
      <c r="D66" s="21">
        <f t="shared" si="4"/>
        <v>0.21714358337005735</v>
      </c>
      <c r="E66" s="20">
        <v>14000.9</v>
      </c>
      <c r="F66" s="21">
        <f t="shared" si="9"/>
        <v>0.9396610217914563</v>
      </c>
    </row>
    <row r="67" spans="1:6" ht="12.75">
      <c r="A67" s="19" t="s">
        <v>72</v>
      </c>
      <c r="B67" s="20">
        <v>22041.6</v>
      </c>
      <c r="C67" s="20">
        <v>280.6</v>
      </c>
      <c r="D67" s="21">
        <f t="shared" si="4"/>
        <v>0.012730473286875727</v>
      </c>
      <c r="E67" s="20">
        <v>264</v>
      </c>
      <c r="F67" s="21">
        <f t="shared" si="9"/>
        <v>1.062878787878788</v>
      </c>
    </row>
    <row r="68" spans="1:6" ht="12.75" hidden="1">
      <c r="A68" s="19" t="s">
        <v>73</v>
      </c>
      <c r="B68" s="20"/>
      <c r="C68" s="20"/>
      <c r="D68" s="16" t="e">
        <f t="shared" si="4"/>
        <v>#DIV/0!</v>
      </c>
      <c r="E68" s="20"/>
      <c r="F68" s="16" t="e">
        <f t="shared" si="9"/>
        <v>#DIV/0!</v>
      </c>
    </row>
    <row r="69" spans="1:6" ht="22.5" hidden="1">
      <c r="A69" s="19" t="s">
        <v>74</v>
      </c>
      <c r="B69" s="20"/>
      <c r="C69" s="20"/>
      <c r="D69" s="16" t="e">
        <f t="shared" si="4"/>
        <v>#DIV/0!</v>
      </c>
      <c r="E69" s="20"/>
      <c r="F69" s="16" t="e">
        <f t="shared" si="9"/>
        <v>#DIV/0!</v>
      </c>
    </row>
    <row r="70" spans="1:6" s="17" customFormat="1" ht="12.75">
      <c r="A70" s="18" t="s">
        <v>75</v>
      </c>
      <c r="B70" s="15">
        <f>SUM(B71)</f>
        <v>1000</v>
      </c>
      <c r="C70" s="15">
        <f>SUM(C71)</f>
        <v>510</v>
      </c>
      <c r="D70" s="16">
        <f t="shared" si="4"/>
        <v>0.51</v>
      </c>
      <c r="E70" s="15">
        <f>SUM(E71)</f>
        <v>480</v>
      </c>
      <c r="F70" s="16">
        <f t="shared" si="9"/>
        <v>1.0625</v>
      </c>
    </row>
    <row r="71" spans="1:6" ht="12.75">
      <c r="A71" s="19" t="s">
        <v>76</v>
      </c>
      <c r="B71" s="20">
        <v>1000</v>
      </c>
      <c r="C71" s="20">
        <v>510</v>
      </c>
      <c r="D71" s="21">
        <f t="shared" si="4"/>
        <v>0.51</v>
      </c>
      <c r="E71" s="20">
        <v>480</v>
      </c>
      <c r="F71" s="21">
        <f t="shared" si="9"/>
        <v>1.0625</v>
      </c>
    </row>
    <row r="72" spans="1:6" s="17" customFormat="1" ht="22.5">
      <c r="A72" s="18" t="s">
        <v>77</v>
      </c>
      <c r="B72" s="15">
        <f>SUM(B73)</f>
        <v>1000</v>
      </c>
      <c r="C72" s="15">
        <f>SUM(C73)</f>
        <v>0</v>
      </c>
      <c r="D72" s="16">
        <f t="shared" si="4"/>
        <v>0</v>
      </c>
      <c r="E72" s="15">
        <f>SUM(E73)</f>
        <v>0</v>
      </c>
      <c r="F72" s="16">
        <v>0</v>
      </c>
    </row>
    <row r="73" spans="1:6" ht="21" customHeight="1">
      <c r="A73" s="19" t="s">
        <v>78</v>
      </c>
      <c r="B73" s="20">
        <v>1000</v>
      </c>
      <c r="C73" s="20">
        <v>0</v>
      </c>
      <c r="D73" s="21">
        <f t="shared" si="4"/>
        <v>0</v>
      </c>
      <c r="E73" s="20">
        <v>0</v>
      </c>
      <c r="F73" s="21">
        <v>0</v>
      </c>
    </row>
    <row r="74" spans="1:6" s="17" customFormat="1" ht="33.75">
      <c r="A74" s="18" t="s">
        <v>79</v>
      </c>
      <c r="B74" s="15">
        <f>SUM(B75:B77)</f>
        <v>40274.2</v>
      </c>
      <c r="C74" s="15">
        <f>SUM(C75:C77)</f>
        <v>13799.4</v>
      </c>
      <c r="D74" s="16">
        <f t="shared" si="4"/>
        <v>0.3426362286525865</v>
      </c>
      <c r="E74" s="15">
        <f>SUM(E75:E76)</f>
        <v>24907.7</v>
      </c>
      <c r="F74" s="16">
        <f aca="true" t="shared" si="10" ref="F74:F76">C74/E74</f>
        <v>0.5540214471829996</v>
      </c>
    </row>
    <row r="75" spans="1:6" ht="33.75">
      <c r="A75" s="19" t="s">
        <v>80</v>
      </c>
      <c r="B75" s="20">
        <v>22459.5</v>
      </c>
      <c r="C75" s="20">
        <v>12429</v>
      </c>
      <c r="D75" s="21">
        <f t="shared" si="4"/>
        <v>0.5533961130034061</v>
      </c>
      <c r="E75" s="20">
        <v>21586.8</v>
      </c>
      <c r="F75" s="21">
        <f t="shared" si="10"/>
        <v>0.5757685252098504</v>
      </c>
    </row>
    <row r="76" spans="1:6" ht="12.75">
      <c r="A76" s="19" t="s">
        <v>81</v>
      </c>
      <c r="B76" s="20">
        <v>16905.5</v>
      </c>
      <c r="C76" s="20">
        <v>1370.4</v>
      </c>
      <c r="D76" s="21">
        <f t="shared" si="4"/>
        <v>0.08106237614977375</v>
      </c>
      <c r="E76" s="20">
        <v>3320.9</v>
      </c>
      <c r="F76" s="21">
        <f t="shared" si="10"/>
        <v>0.41265921888644647</v>
      </c>
    </row>
    <row r="77" spans="1:6" ht="14.25">
      <c r="A77" s="19" t="s">
        <v>82</v>
      </c>
      <c r="B77" s="20">
        <v>909.2</v>
      </c>
      <c r="C77" s="20">
        <v>0</v>
      </c>
      <c r="D77" s="21">
        <f t="shared" si="4"/>
        <v>0</v>
      </c>
      <c r="E77" s="20">
        <v>0</v>
      </c>
      <c r="F77" s="21">
        <v>0</v>
      </c>
    </row>
    <row r="78" spans="1:6" ht="23.25" hidden="1">
      <c r="A78" s="19" t="s">
        <v>83</v>
      </c>
      <c r="B78" s="20"/>
      <c r="C78" s="20"/>
      <c r="D78" s="23"/>
      <c r="E78" s="20"/>
      <c r="F78" s="23"/>
    </row>
    <row r="79" spans="1:6" ht="12.75">
      <c r="A79" s="24"/>
      <c r="B79" s="25"/>
      <c r="C79" s="25"/>
      <c r="D79" s="26"/>
      <c r="E79" s="25"/>
      <c r="F79" s="26"/>
    </row>
  </sheetData>
  <sheetProtection selectLockedCells="1" selectUnlockedCells="1"/>
  <mergeCells count="1">
    <mergeCell ref="A1:F1"/>
  </mergeCells>
  <printOptions/>
  <pageMargins left="0.7083333333333334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/>
  <cp:lastPrinted>2019-05-20T08:45:06Z</cp:lastPrinted>
  <dcterms:created xsi:type="dcterms:W3CDTF">2016-09-09T11:17:58Z</dcterms:created>
  <dcterms:modified xsi:type="dcterms:W3CDTF">2019-07-29T13:56:55Z</dcterms:modified>
  <cp:category/>
  <cp:version/>
  <cp:contentType/>
  <cp:contentStatus/>
  <cp:revision>1</cp:revision>
</cp:coreProperties>
</file>