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<sst xmlns="http://schemas.openxmlformats.org/spreadsheetml/2006/main" count="88" uniqueCount="87">
  <si>
    <t>Наименование показателя</t>
  </si>
  <si>
    <t>1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</si>
  <si>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</si>
  <si>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</si>
  <si>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</si>
  <si>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</si>
  <si>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</si>
  <si>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</si>
  <si>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</si>
  <si>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</si>
  <si>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</si>
  <si>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</si>
  <si>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</si>
  <si>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</si>
  <si>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</si>
  <si>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</si>
  <si>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</si>
  <si>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</si>
  <si>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</si>
  <si>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</si>
  <si>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</si>
  <si>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</si>
  <si>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</si>
  <si>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</si>
  <si>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</si>
  <si>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</si>
  <si>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</si>
  <si>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</si>
  <si>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</si>
  <si>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</si>
  <si>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</si>
  <si>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</si>
  <si>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</si>
  <si>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</si>
  <si>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</si>
  <si>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</si>
  <si>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</si>
  <si>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</si>
  <si>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</si>
  <si>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</si>
  <si>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</si>
  <si>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</si>
  <si>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</si>
  <si>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</si>
  <si>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</si>
  <si>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</si>
  <si>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</si>
  <si>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</si>
  <si>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</si>
  <si>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</si>
  <si>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</si>
  <si>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</si>
  <si>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</si>
  <si>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</si>
  <si>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</si>
  <si>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</si>
  <si>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</si>
  <si>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</si>
  <si>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</si>
  <si>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</si>
  <si>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</si>
  <si>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</si>
  <si>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</si>
  <si>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</si>
  <si>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</si>
  <si>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</si>
  <si>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</si>
  <si>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</si>
  <si>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</si>
  <si>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</si>
  <si>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</si>
  <si>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</si>
  <si>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</si>
  <si>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</si>
  <si>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</si>
  <si>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</si>
  <si>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</si>
  <si>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</si>
  <si>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Утвержденные бюджетные назначения на 2017 год</t>
  </si>
  <si>
    <t>Дополнительное образование детей</t>
  </si>
  <si>
    <t>Судебная система</t>
  </si>
  <si>
    <t>Обеспечение проведение выборов и референдумов</t>
  </si>
  <si>
    <t>Исполнено на 01.10.2017</t>
  </si>
  <si>
    <t>% исполнения на 01.10.2017</t>
  </si>
  <si>
    <t>Исполнено на 01.10.2016</t>
  </si>
  <si>
    <t>Отношение исполнения на 01.10.2017 к 01.10.2016</t>
  </si>
  <si>
    <t>Аналитические данные о расходах  бюджета района по разделам и подразделам классификации расходов за 9 месяцев 2017 года в сравнении с аналогичным периодом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</si>
</sst>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[$-FC19]d\ mmmm\ yyyy\ &quot;г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5" fontId="7" fillId="0" borderId="14" xfId="55" applyNumberFormat="1" applyFont="1" applyBorder="1" applyAlignment="1">
      <alignment horizontal="center" vertical="center" wrapText="1"/>
    </xf>
    <xf numFmtId="165" fontId="7" fillId="0" borderId="15" xfId="55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0.5" customHeight="1">
      <c r="A1" s="30" t="s">
        <v>86</v>
      </c>
      <c r="B1" s="30"/>
      <c r="C1" s="30"/>
      <c r="D1" s="30"/>
      <c r="E1" s="30"/>
      <c r="F1" s="30"/>
    </row>
    <row r="2" spans="1:6" ht="12.75">
      <c r="A2" s="1"/>
      <c r="B2" s="2"/>
      <c r="C2" s="2"/>
      <c r="D2" s="7"/>
      <c r="E2" s="2"/>
      <c r="F2" s="7" t="s">
        <v>73</v>
      </c>
    </row>
    <row r="3" spans="1:6" ht="48.75" customHeight="1">
      <c r="A3" s="8" t="s">
        <v>0</v>
      </c>
      <c r="B3" s="8" t="s">
        <v>78</v>
      </c>
      <c r="C3" s="8" t="s">
        <v>82</v>
      </c>
      <c r="D3" s="8" t="s">
        <v>83</v>
      </c>
      <c r="E3" s="8" t="s">
        <v>84</v>
      </c>
      <c r="F3" s="8" t="s">
        <v>85</v>
      </c>
    </row>
    <row r="4" spans="1:6" ht="13.5" thickBot="1">
      <c r="A4" s="3" t="s">
        <v>1</v>
      </c>
      <c r="B4" s="4" t="s">
        <v>2</v>
      </c>
      <c r="C4" s="4" t="s">
        <v>3</v>
      </c>
      <c r="D4" s="9"/>
      <c r="E4" s="4" t="s">
        <v>3</v>
      </c>
      <c r="F4" s="9"/>
    </row>
    <row r="5" spans="1:6" s="20" customFormat="1" ht="22.5">
      <c r="A5" s="17" t="s">
        <v>76</v>
      </c>
      <c r="B5" s="18">
        <f>B6+B18+B22+B33+B38+B42+B49+B52+B61+B67+B72+B74+B76</f>
        <v>691288.7999999999</v>
      </c>
      <c r="C5" s="18">
        <f>C6+C18+C22+C33+C38+C42+C49+C52+C61+C67+C72+C74+C76</f>
        <v>509420.7</v>
      </c>
      <c r="D5" s="19">
        <f>C5/B5</f>
        <v>0.7369144415474401</v>
      </c>
      <c r="E5" s="18">
        <f>E6+E18+E22+E33+E38+E42+E49+E52+E61+E67+E72+E74+E76</f>
        <v>535970</v>
      </c>
      <c r="F5" s="19">
        <f aca="true" t="shared" si="0" ref="F5:F70">C5/E5</f>
        <v>0.9504649513965334</v>
      </c>
    </row>
    <row r="6" spans="1:6" s="20" customFormat="1" ht="12.75">
      <c r="A6" s="17" t="s">
        <v>4</v>
      </c>
      <c r="B6" s="18">
        <f>SUM(B7:B15)</f>
        <v>54247.00000000001</v>
      </c>
      <c r="C6" s="18">
        <f>SUM(C7:C15)</f>
        <v>39498.200000000004</v>
      </c>
      <c r="D6" s="19">
        <f>C6/B6</f>
        <v>0.7281176839272218</v>
      </c>
      <c r="E6" s="18">
        <f>SUM(E7:E15)</f>
        <v>37222.8</v>
      </c>
      <c r="F6" s="19">
        <f t="shared" si="0"/>
        <v>1.0611292003825612</v>
      </c>
    </row>
    <row r="7" spans="1:6" ht="22.5">
      <c r="A7" s="5" t="s">
        <v>77</v>
      </c>
      <c r="B7" s="10">
        <v>1851.2</v>
      </c>
      <c r="C7" s="10">
        <v>1443.6</v>
      </c>
      <c r="D7" s="19">
        <f aca="true" t="shared" si="1" ref="D7:D70">C7/B7</f>
        <v>0.7798184961106309</v>
      </c>
      <c r="E7" s="10">
        <v>1421</v>
      </c>
      <c r="F7" s="19">
        <f t="shared" si="0"/>
        <v>1.0159042927515833</v>
      </c>
    </row>
    <row r="8" spans="1:6" ht="45">
      <c r="A8" s="5" t="s">
        <v>5</v>
      </c>
      <c r="B8" s="10">
        <v>1966.2</v>
      </c>
      <c r="C8" s="10">
        <v>1347.3</v>
      </c>
      <c r="D8" s="19">
        <f t="shared" si="1"/>
        <v>0.6852303936527311</v>
      </c>
      <c r="E8" s="10">
        <v>1138.7</v>
      </c>
      <c r="F8" s="19">
        <f t="shared" si="0"/>
        <v>1.1831913585667866</v>
      </c>
    </row>
    <row r="9" spans="1:6" ht="45">
      <c r="A9" s="5" t="s">
        <v>6</v>
      </c>
      <c r="B9" s="10">
        <v>35921.5</v>
      </c>
      <c r="C9" s="10">
        <v>26403</v>
      </c>
      <c r="D9" s="19">
        <f t="shared" si="1"/>
        <v>0.7350194173405898</v>
      </c>
      <c r="E9" s="10">
        <v>22947</v>
      </c>
      <c r="F9" s="19">
        <f t="shared" si="0"/>
        <v>1.150607922604262</v>
      </c>
    </row>
    <row r="10" spans="1:6" ht="12.75">
      <c r="A10" s="5" t="s">
        <v>80</v>
      </c>
      <c r="B10" s="10">
        <v>3</v>
      </c>
      <c r="C10" s="10">
        <v>3</v>
      </c>
      <c r="D10" s="19">
        <f t="shared" si="1"/>
        <v>1</v>
      </c>
      <c r="E10" s="10">
        <v>18.7</v>
      </c>
      <c r="F10" s="19">
        <f t="shared" si="0"/>
        <v>0.16042780748663102</v>
      </c>
    </row>
    <row r="11" spans="1:6" ht="33.75">
      <c r="A11" s="5" t="s">
        <v>7</v>
      </c>
      <c r="B11" s="10">
        <v>7935.3</v>
      </c>
      <c r="C11" s="10">
        <v>5612.8</v>
      </c>
      <c r="D11" s="19">
        <f t="shared" si="1"/>
        <v>0.7073204541731252</v>
      </c>
      <c r="E11" s="10">
        <v>5113.3</v>
      </c>
      <c r="F11" s="19">
        <f t="shared" si="0"/>
        <v>1.0976864255959948</v>
      </c>
    </row>
    <row r="12" spans="1:6" ht="12.75">
      <c r="A12" s="5" t="s">
        <v>81</v>
      </c>
      <c r="B12" s="10">
        <v>0</v>
      </c>
      <c r="C12" s="10">
        <v>0</v>
      </c>
      <c r="D12" s="19">
        <v>0</v>
      </c>
      <c r="E12" s="10">
        <v>0</v>
      </c>
      <c r="F12" s="19">
        <v>0</v>
      </c>
    </row>
    <row r="13" spans="1:6" ht="12.75" hidden="1">
      <c r="A13" s="5" t="s">
        <v>8</v>
      </c>
      <c r="B13" s="10"/>
      <c r="C13" s="10"/>
      <c r="D13" s="19" t="e">
        <f t="shared" si="1"/>
        <v>#DIV/0!</v>
      </c>
      <c r="E13" s="10"/>
      <c r="F13" s="19" t="e">
        <f t="shared" si="0"/>
        <v>#DIV/0!</v>
      </c>
    </row>
    <row r="14" spans="1:6" ht="12.75">
      <c r="A14" s="5" t="s">
        <v>9</v>
      </c>
      <c r="B14" s="10">
        <v>27</v>
      </c>
      <c r="C14" s="10">
        <v>0</v>
      </c>
      <c r="D14" s="19">
        <f t="shared" si="1"/>
        <v>0</v>
      </c>
      <c r="E14" s="10">
        <v>6.9</v>
      </c>
      <c r="F14" s="19">
        <f t="shared" si="0"/>
        <v>0</v>
      </c>
    </row>
    <row r="15" spans="1:6" ht="12.75">
      <c r="A15" s="5" t="s">
        <v>10</v>
      </c>
      <c r="B15" s="10">
        <v>6542.8</v>
      </c>
      <c r="C15" s="10">
        <v>4688.5</v>
      </c>
      <c r="D15" s="19">
        <f t="shared" si="1"/>
        <v>0.7165892278535183</v>
      </c>
      <c r="E15" s="10">
        <v>6577.2</v>
      </c>
      <c r="F15" s="19">
        <f t="shared" si="0"/>
        <v>0.7128413306574226</v>
      </c>
    </row>
    <row r="16" spans="1:6" ht="12.75" hidden="1">
      <c r="A16" s="5" t="s">
        <v>11</v>
      </c>
      <c r="B16" s="10"/>
      <c r="C16" s="10"/>
      <c r="D16" s="19" t="e">
        <f t="shared" si="1"/>
        <v>#DIV/0!</v>
      </c>
      <c r="E16" s="10"/>
      <c r="F16" s="19" t="e">
        <f t="shared" si="0"/>
        <v>#DIV/0!</v>
      </c>
    </row>
    <row r="17" spans="1:6" ht="12.75" hidden="1">
      <c r="A17" s="5" t="s">
        <v>12</v>
      </c>
      <c r="B17" s="10"/>
      <c r="C17" s="10"/>
      <c r="D17" s="19" t="e">
        <f t="shared" si="1"/>
        <v>#DIV/0!</v>
      </c>
      <c r="E17" s="10"/>
      <c r="F17" s="19" t="e">
        <f t="shared" si="0"/>
        <v>#DIV/0!</v>
      </c>
    </row>
    <row r="18" spans="1:6" s="20" customFormat="1" ht="22.5">
      <c r="A18" s="17" t="s">
        <v>13</v>
      </c>
      <c r="B18" s="18">
        <f>SUM(B19:B21)</f>
        <v>1055.6</v>
      </c>
      <c r="C18" s="18">
        <f>SUM(C19:C21)</f>
        <v>693.5</v>
      </c>
      <c r="D18" s="19">
        <f t="shared" si="1"/>
        <v>0.6569723380068209</v>
      </c>
      <c r="E18" s="23">
        <f>SUM(E19:E21)</f>
        <v>653.2</v>
      </c>
      <c r="F18" s="19">
        <f t="shared" si="0"/>
        <v>1.0616962645437844</v>
      </c>
    </row>
    <row r="19" spans="1:6" ht="33.75">
      <c r="A19" s="5" t="s">
        <v>14</v>
      </c>
      <c r="B19" s="10">
        <v>1025.6</v>
      </c>
      <c r="C19" s="10">
        <v>678.5</v>
      </c>
      <c r="D19" s="21">
        <f t="shared" si="1"/>
        <v>0.6615639625585024</v>
      </c>
      <c r="E19" s="25">
        <v>653.2</v>
      </c>
      <c r="F19" s="22">
        <f t="shared" si="0"/>
        <v>1.038732394366197</v>
      </c>
    </row>
    <row r="20" spans="1:6" ht="12.75" hidden="1">
      <c r="A20" s="5" t="s">
        <v>15</v>
      </c>
      <c r="B20" s="10"/>
      <c r="C20" s="10"/>
      <c r="D20" s="19" t="e">
        <f t="shared" si="1"/>
        <v>#DIV/0!</v>
      </c>
      <c r="E20" s="24"/>
      <c r="F20" s="19" t="e">
        <f t="shared" si="0"/>
        <v>#DIV/0!</v>
      </c>
    </row>
    <row r="21" spans="1:6" ht="22.5">
      <c r="A21" s="5" t="s">
        <v>16</v>
      </c>
      <c r="B21" s="10">
        <v>30</v>
      </c>
      <c r="C21" s="10">
        <v>15</v>
      </c>
      <c r="D21" s="19">
        <f t="shared" si="1"/>
        <v>0.5</v>
      </c>
      <c r="E21" s="10">
        <v>0</v>
      </c>
      <c r="F21" s="19">
        <v>0</v>
      </c>
    </row>
    <row r="22" spans="1:6" s="20" customFormat="1" ht="12.75">
      <c r="A22" s="17" t="s">
        <v>17</v>
      </c>
      <c r="B22" s="18">
        <f>SUM(B29:B32)</f>
        <v>37135.3</v>
      </c>
      <c r="C22" s="18">
        <f>SUM(C29:C32)</f>
        <v>15704.400000000001</v>
      </c>
      <c r="D22" s="19">
        <f t="shared" si="1"/>
        <v>0.42289681246684424</v>
      </c>
      <c r="E22" s="18">
        <f>SUM(E23:E32)</f>
        <v>18471.3</v>
      </c>
      <c r="F22" s="19">
        <f t="shared" si="0"/>
        <v>0.8502054538662683</v>
      </c>
    </row>
    <row r="23" spans="1:6" ht="12.75" hidden="1">
      <c r="A23" s="5" t="s">
        <v>18</v>
      </c>
      <c r="B23" s="10">
        <v>0</v>
      </c>
      <c r="C23" s="10">
        <v>0</v>
      </c>
      <c r="D23" s="19" t="e">
        <f t="shared" si="1"/>
        <v>#DIV/0!</v>
      </c>
      <c r="E23" s="10">
        <v>0</v>
      </c>
      <c r="F23" s="19" t="e">
        <f t="shared" si="0"/>
        <v>#DIV/0!</v>
      </c>
    </row>
    <row r="24" spans="1:6" ht="12.75" hidden="1">
      <c r="A24" s="5" t="s">
        <v>19</v>
      </c>
      <c r="B24" s="10"/>
      <c r="C24" s="10"/>
      <c r="D24" s="19" t="e">
        <f t="shared" si="1"/>
        <v>#DIV/0!</v>
      </c>
      <c r="E24" s="10"/>
      <c r="F24" s="19" t="e">
        <f t="shared" si="0"/>
        <v>#DIV/0!</v>
      </c>
    </row>
    <row r="25" spans="1:6" ht="12.75" hidden="1">
      <c r="A25" s="5" t="s">
        <v>20</v>
      </c>
      <c r="B25" s="10"/>
      <c r="C25" s="10"/>
      <c r="D25" s="19" t="e">
        <f t="shared" si="1"/>
        <v>#DIV/0!</v>
      </c>
      <c r="E25" s="10"/>
      <c r="F25" s="19" t="e">
        <f t="shared" si="0"/>
        <v>#DIV/0!</v>
      </c>
    </row>
    <row r="26" spans="1:6" ht="12.75" hidden="1">
      <c r="A26" s="5" t="s">
        <v>21</v>
      </c>
      <c r="B26" s="10"/>
      <c r="C26" s="10"/>
      <c r="D26" s="19" t="e">
        <f t="shared" si="1"/>
        <v>#DIV/0!</v>
      </c>
      <c r="E26" s="10"/>
      <c r="F26" s="19" t="e">
        <f t="shared" si="0"/>
        <v>#DIV/0!</v>
      </c>
    </row>
    <row r="27" spans="1:6" ht="12.75" hidden="1">
      <c r="A27" s="5" t="s">
        <v>22</v>
      </c>
      <c r="B27" s="10"/>
      <c r="C27" s="10"/>
      <c r="D27" s="19" t="e">
        <f t="shared" si="1"/>
        <v>#DIV/0!</v>
      </c>
      <c r="E27" s="10"/>
      <c r="F27" s="19" t="e">
        <f t="shared" si="0"/>
        <v>#DIV/0!</v>
      </c>
    </row>
    <row r="28" spans="1:6" ht="12.75" hidden="1">
      <c r="A28" s="5" t="s">
        <v>23</v>
      </c>
      <c r="B28" s="10"/>
      <c r="C28" s="10"/>
      <c r="D28" s="19" t="e">
        <f t="shared" si="1"/>
        <v>#DIV/0!</v>
      </c>
      <c r="E28" s="10"/>
      <c r="F28" s="19" t="e">
        <f t="shared" si="0"/>
        <v>#DIV/0!</v>
      </c>
    </row>
    <row r="29" spans="1:6" ht="12.75">
      <c r="A29" s="5" t="s">
        <v>24</v>
      </c>
      <c r="B29" s="10">
        <v>830</v>
      </c>
      <c r="C29" s="10">
        <v>86.6</v>
      </c>
      <c r="D29" s="19">
        <f t="shared" si="1"/>
        <v>0.10433734939759036</v>
      </c>
      <c r="E29" s="10">
        <v>500</v>
      </c>
      <c r="F29" s="19">
        <f t="shared" si="0"/>
        <v>0.1732</v>
      </c>
    </row>
    <row r="30" spans="1:6" ht="12.75">
      <c r="A30" s="5" t="s">
        <v>25</v>
      </c>
      <c r="B30" s="10">
        <v>25509.9</v>
      </c>
      <c r="C30" s="10">
        <v>9051.1</v>
      </c>
      <c r="D30" s="19">
        <f t="shared" si="1"/>
        <v>0.3548073493036037</v>
      </c>
      <c r="E30" s="10">
        <v>11622.2</v>
      </c>
      <c r="F30" s="19">
        <f t="shared" si="0"/>
        <v>0.7787768236650547</v>
      </c>
    </row>
    <row r="31" spans="1:6" ht="12.75">
      <c r="A31" s="5" t="s">
        <v>74</v>
      </c>
      <c r="B31" s="10">
        <v>0</v>
      </c>
      <c r="C31" s="10">
        <v>0</v>
      </c>
      <c r="D31" s="19">
        <v>0</v>
      </c>
      <c r="E31" s="10">
        <v>1121.9</v>
      </c>
      <c r="F31" s="19">
        <f t="shared" si="0"/>
        <v>0</v>
      </c>
    </row>
    <row r="32" spans="1:6" ht="12.75">
      <c r="A32" s="5" t="s">
        <v>26</v>
      </c>
      <c r="B32" s="10">
        <v>10795.4</v>
      </c>
      <c r="C32" s="10">
        <v>6566.7</v>
      </c>
      <c r="D32" s="19">
        <f t="shared" si="1"/>
        <v>0.6082868629230969</v>
      </c>
      <c r="E32" s="10">
        <v>5227.2</v>
      </c>
      <c r="F32" s="19">
        <f t="shared" si="0"/>
        <v>1.2562557392102847</v>
      </c>
    </row>
    <row r="33" spans="1:6" s="20" customFormat="1" ht="12.75">
      <c r="A33" s="17" t="s">
        <v>27</v>
      </c>
      <c r="B33" s="18">
        <f>SUM(B34:B35)</f>
        <v>73903.9</v>
      </c>
      <c r="C33" s="18">
        <f>SUM(C34:C35)</f>
        <v>68824.4</v>
      </c>
      <c r="D33" s="19">
        <f t="shared" si="1"/>
        <v>0.9312688504936817</v>
      </c>
      <c r="E33" s="18">
        <f>SUM(E34:E35)</f>
        <v>72870</v>
      </c>
      <c r="F33" s="19">
        <f t="shared" si="0"/>
        <v>0.9444819541649512</v>
      </c>
    </row>
    <row r="34" spans="1:6" ht="12.75">
      <c r="A34" s="5" t="s">
        <v>28</v>
      </c>
      <c r="B34" s="10">
        <v>73423.9</v>
      </c>
      <c r="C34" s="10">
        <v>68346.2</v>
      </c>
      <c r="D34" s="19">
        <f t="shared" si="1"/>
        <v>0.9308440439693343</v>
      </c>
      <c r="E34" s="10">
        <v>58503.3</v>
      </c>
      <c r="F34" s="19">
        <f t="shared" si="0"/>
        <v>1.1682452100992593</v>
      </c>
    </row>
    <row r="35" spans="1:6" ht="12.75">
      <c r="A35" s="5" t="s">
        <v>29</v>
      </c>
      <c r="B35" s="10">
        <v>480</v>
      </c>
      <c r="C35" s="10">
        <v>478.2</v>
      </c>
      <c r="D35" s="19">
        <f t="shared" si="1"/>
        <v>0.99625</v>
      </c>
      <c r="E35" s="10">
        <v>14366.7</v>
      </c>
      <c r="F35" s="19">
        <f t="shared" si="0"/>
        <v>0.0332853056025392</v>
      </c>
    </row>
    <row r="36" spans="1:6" ht="12.75" hidden="1">
      <c r="A36" s="5" t="s">
        <v>30</v>
      </c>
      <c r="B36" s="10"/>
      <c r="C36" s="10"/>
      <c r="D36" s="19" t="e">
        <f t="shared" si="1"/>
        <v>#DIV/0!</v>
      </c>
      <c r="E36" s="10"/>
      <c r="F36" s="19" t="e">
        <f t="shared" si="0"/>
        <v>#DIV/0!</v>
      </c>
    </row>
    <row r="37" spans="1:6" ht="22.5" hidden="1">
      <c r="A37" s="5" t="s">
        <v>31</v>
      </c>
      <c r="B37" s="10"/>
      <c r="C37" s="10"/>
      <c r="D37" s="19" t="e">
        <f t="shared" si="1"/>
        <v>#DIV/0!</v>
      </c>
      <c r="E37" s="10"/>
      <c r="F37" s="19" t="e">
        <f t="shared" si="0"/>
        <v>#DIV/0!</v>
      </c>
    </row>
    <row r="38" spans="1:6" s="20" customFormat="1" ht="12.75">
      <c r="A38" s="17" t="s">
        <v>32</v>
      </c>
      <c r="B38" s="18">
        <f>SUM(B41)</f>
        <v>1174.7</v>
      </c>
      <c r="C38" s="18">
        <f>SUM(C41)</f>
        <v>439.3</v>
      </c>
      <c r="D38" s="19">
        <f t="shared" si="1"/>
        <v>0.3739678215714651</v>
      </c>
      <c r="E38" s="18">
        <f>SUM(E41)</f>
        <v>553.4</v>
      </c>
      <c r="F38" s="19">
        <f t="shared" si="0"/>
        <v>0.7938200216841345</v>
      </c>
    </row>
    <row r="39" spans="1:6" ht="22.5" hidden="1">
      <c r="A39" s="5" t="s">
        <v>33</v>
      </c>
      <c r="B39" s="10"/>
      <c r="C39" s="10"/>
      <c r="D39" s="19" t="e">
        <f t="shared" si="1"/>
        <v>#DIV/0!</v>
      </c>
      <c r="E39" s="10"/>
      <c r="F39" s="19" t="e">
        <f t="shared" si="0"/>
        <v>#DIV/0!</v>
      </c>
    </row>
    <row r="40" spans="1:6" ht="22.5" hidden="1">
      <c r="A40" s="5" t="s">
        <v>71</v>
      </c>
      <c r="B40" s="10"/>
      <c r="C40" s="10"/>
      <c r="D40" s="19" t="e">
        <f t="shared" si="1"/>
        <v>#DIV/0!</v>
      </c>
      <c r="E40" s="10"/>
      <c r="F40" s="19" t="e">
        <f t="shared" si="0"/>
        <v>#DIV/0!</v>
      </c>
    </row>
    <row r="41" spans="1:6" ht="12.75">
      <c r="A41" s="5" t="s">
        <v>34</v>
      </c>
      <c r="B41" s="10">
        <v>1174.7</v>
      </c>
      <c r="C41" s="10">
        <v>439.3</v>
      </c>
      <c r="D41" s="19">
        <f t="shared" si="1"/>
        <v>0.3739678215714651</v>
      </c>
      <c r="E41" s="10">
        <v>553.4</v>
      </c>
      <c r="F41" s="19">
        <f t="shared" si="0"/>
        <v>0.7938200216841345</v>
      </c>
    </row>
    <row r="42" spans="1:6" s="20" customFormat="1" ht="12.75">
      <c r="A42" s="17" t="s">
        <v>35</v>
      </c>
      <c r="B42" s="18">
        <f>SUM(B43:B48)</f>
        <v>386190.99999999994</v>
      </c>
      <c r="C42" s="18">
        <f>SUM(C43:C48)</f>
        <v>296015</v>
      </c>
      <c r="D42" s="19">
        <f t="shared" si="1"/>
        <v>0.7664989603589935</v>
      </c>
      <c r="E42" s="18">
        <f>SUM(E43:E48)</f>
        <v>287104.5</v>
      </c>
      <c r="F42" s="19">
        <f t="shared" si="0"/>
        <v>1.0310357378585149</v>
      </c>
    </row>
    <row r="43" spans="1:6" ht="12.75">
      <c r="A43" s="5" t="s">
        <v>36</v>
      </c>
      <c r="B43" s="10">
        <v>116629.9</v>
      </c>
      <c r="C43" s="10">
        <v>89324.6</v>
      </c>
      <c r="D43" s="19">
        <f t="shared" si="1"/>
        <v>0.7658807904319562</v>
      </c>
      <c r="E43" s="10">
        <v>84084.3</v>
      </c>
      <c r="F43" s="19">
        <f t="shared" si="0"/>
        <v>1.0623219792517746</v>
      </c>
    </row>
    <row r="44" spans="1:6" ht="12.75">
      <c r="A44" s="5" t="s">
        <v>37</v>
      </c>
      <c r="B44" s="10">
        <v>217809.1</v>
      </c>
      <c r="C44" s="10">
        <v>166967.9</v>
      </c>
      <c r="D44" s="19">
        <f t="shared" si="1"/>
        <v>0.7665790823248432</v>
      </c>
      <c r="E44" s="10">
        <v>186587.2</v>
      </c>
      <c r="F44" s="19">
        <f t="shared" si="0"/>
        <v>0.8948518440707615</v>
      </c>
    </row>
    <row r="45" spans="1:6" ht="12.75">
      <c r="A45" s="5" t="s">
        <v>79</v>
      </c>
      <c r="B45" s="10">
        <v>27035.8</v>
      </c>
      <c r="C45" s="10">
        <v>20890.5</v>
      </c>
      <c r="D45" s="19">
        <f t="shared" si="1"/>
        <v>0.772697682332315</v>
      </c>
      <c r="E45" s="10">
        <v>0</v>
      </c>
      <c r="F45" s="19">
        <v>0</v>
      </c>
    </row>
    <row r="46" spans="1:6" ht="22.5" hidden="1">
      <c r="A46" s="5" t="s">
        <v>38</v>
      </c>
      <c r="B46" s="10"/>
      <c r="C46" s="10"/>
      <c r="D46" s="19" t="e">
        <f t="shared" si="1"/>
        <v>#DIV/0!</v>
      </c>
      <c r="E46" s="10"/>
      <c r="F46" s="19" t="e">
        <f t="shared" si="0"/>
        <v>#DIV/0!</v>
      </c>
    </row>
    <row r="47" spans="1:6" ht="12.75">
      <c r="A47" s="5" t="s">
        <v>39</v>
      </c>
      <c r="B47" s="10">
        <v>2029.1</v>
      </c>
      <c r="C47" s="10">
        <v>1815.7</v>
      </c>
      <c r="D47" s="19">
        <f t="shared" si="1"/>
        <v>0.894830220294712</v>
      </c>
      <c r="E47" s="10">
        <v>1873.9</v>
      </c>
      <c r="F47" s="19">
        <f t="shared" si="0"/>
        <v>0.9689417791771172</v>
      </c>
    </row>
    <row r="48" spans="1:6" ht="12.75">
      <c r="A48" s="5" t="s">
        <v>40</v>
      </c>
      <c r="B48" s="10">
        <v>22687.1</v>
      </c>
      <c r="C48" s="10">
        <v>17016.3</v>
      </c>
      <c r="D48" s="19">
        <f t="shared" si="1"/>
        <v>0.7500429759643146</v>
      </c>
      <c r="E48" s="10">
        <v>14559.1</v>
      </c>
      <c r="F48" s="19">
        <f t="shared" si="0"/>
        <v>1.1687741687329574</v>
      </c>
    </row>
    <row r="49" spans="1:6" s="20" customFormat="1" ht="12.75">
      <c r="A49" s="17" t="s">
        <v>41</v>
      </c>
      <c r="B49" s="18">
        <f>SUM(B50:B51)</f>
        <v>35863.1</v>
      </c>
      <c r="C49" s="18">
        <f>SUM(C50:C51)</f>
        <v>22155.3</v>
      </c>
      <c r="D49" s="19">
        <f t="shared" si="1"/>
        <v>0.6177742582208454</v>
      </c>
      <c r="E49" s="18">
        <f>SUM(E50:E51)</f>
        <v>21692.7</v>
      </c>
      <c r="F49" s="19">
        <f t="shared" si="0"/>
        <v>1.021325146247355</v>
      </c>
    </row>
    <row r="50" spans="1:6" ht="12.75">
      <c r="A50" s="5" t="s">
        <v>42</v>
      </c>
      <c r="B50" s="10">
        <v>30583.6</v>
      </c>
      <c r="C50" s="10">
        <v>18488</v>
      </c>
      <c r="D50" s="19">
        <f t="shared" si="1"/>
        <v>0.6045069906747408</v>
      </c>
      <c r="E50" s="10">
        <v>17667.8</v>
      </c>
      <c r="F50" s="19">
        <f t="shared" si="0"/>
        <v>1.0464234369870613</v>
      </c>
    </row>
    <row r="51" spans="1:6" ht="12.75">
      <c r="A51" s="5" t="s">
        <v>43</v>
      </c>
      <c r="B51" s="10">
        <v>5279.5</v>
      </c>
      <c r="C51" s="10">
        <v>3667.3</v>
      </c>
      <c r="D51" s="19">
        <f t="shared" si="1"/>
        <v>0.6946301733118667</v>
      </c>
      <c r="E51" s="10">
        <v>4024.9</v>
      </c>
      <c r="F51" s="19">
        <f t="shared" si="0"/>
        <v>0.9111530721260156</v>
      </c>
    </row>
    <row r="52" spans="1:6" s="20" customFormat="1" ht="12.75">
      <c r="A52" s="17" t="s">
        <v>44</v>
      </c>
      <c r="B52" s="18">
        <f>SUM(B59:B60)</f>
        <v>345.7</v>
      </c>
      <c r="C52" s="18">
        <f>SUM(C59:C60)</f>
        <v>140.9</v>
      </c>
      <c r="D52" s="19">
        <f t="shared" si="1"/>
        <v>0.40757882557130465</v>
      </c>
      <c r="E52" s="18">
        <f>SUM(E59:E60)</f>
        <v>321.7</v>
      </c>
      <c r="F52" s="19">
        <f t="shared" si="0"/>
        <v>0.43798570096363076</v>
      </c>
    </row>
    <row r="53" spans="1:6" ht="12.75" hidden="1">
      <c r="A53" s="5" t="s">
        <v>45</v>
      </c>
      <c r="B53" s="10"/>
      <c r="C53" s="10"/>
      <c r="D53" s="19" t="e">
        <f t="shared" si="1"/>
        <v>#DIV/0!</v>
      </c>
      <c r="E53" s="10"/>
      <c r="F53" s="19" t="e">
        <f t="shared" si="0"/>
        <v>#DIV/0!</v>
      </c>
    </row>
    <row r="54" spans="1:6" ht="12.75" hidden="1">
      <c r="A54" s="5" t="s">
        <v>46</v>
      </c>
      <c r="B54" s="10"/>
      <c r="C54" s="10"/>
      <c r="D54" s="19" t="e">
        <f t="shared" si="1"/>
        <v>#DIV/0!</v>
      </c>
      <c r="E54" s="10"/>
      <c r="F54" s="19" t="e">
        <f t="shared" si="0"/>
        <v>#DIV/0!</v>
      </c>
    </row>
    <row r="55" spans="1:6" ht="22.5" hidden="1">
      <c r="A55" s="5" t="s">
        <v>47</v>
      </c>
      <c r="B55" s="10"/>
      <c r="C55" s="10"/>
      <c r="D55" s="19" t="e">
        <f t="shared" si="1"/>
        <v>#DIV/0!</v>
      </c>
      <c r="E55" s="10"/>
      <c r="F55" s="19" t="e">
        <f t="shared" si="0"/>
        <v>#DIV/0!</v>
      </c>
    </row>
    <row r="56" spans="1:6" ht="12.75" hidden="1">
      <c r="A56" s="5" t="s">
        <v>48</v>
      </c>
      <c r="B56" s="10"/>
      <c r="C56" s="10"/>
      <c r="D56" s="19" t="e">
        <f t="shared" si="1"/>
        <v>#DIV/0!</v>
      </c>
      <c r="E56" s="10"/>
      <c r="F56" s="19" t="e">
        <f t="shared" si="0"/>
        <v>#DIV/0!</v>
      </c>
    </row>
    <row r="57" spans="1:6" ht="12.75" hidden="1">
      <c r="A57" s="5" t="s">
        <v>49</v>
      </c>
      <c r="B57" s="10"/>
      <c r="C57" s="10"/>
      <c r="D57" s="19" t="e">
        <f t="shared" si="1"/>
        <v>#DIV/0!</v>
      </c>
      <c r="E57" s="10"/>
      <c r="F57" s="19" t="e">
        <f t="shared" si="0"/>
        <v>#DIV/0!</v>
      </c>
    </row>
    <row r="58" spans="1:6" ht="22.5" hidden="1">
      <c r="A58" s="5" t="s">
        <v>50</v>
      </c>
      <c r="B58" s="10"/>
      <c r="C58" s="10"/>
      <c r="D58" s="19" t="e">
        <f t="shared" si="1"/>
        <v>#DIV/0!</v>
      </c>
      <c r="E58" s="10"/>
      <c r="F58" s="19" t="e">
        <f t="shared" si="0"/>
        <v>#DIV/0!</v>
      </c>
    </row>
    <row r="59" spans="1:6" ht="12.75">
      <c r="A59" s="5" t="s">
        <v>51</v>
      </c>
      <c r="B59" s="10">
        <v>285.7</v>
      </c>
      <c r="C59" s="10">
        <v>116.9</v>
      </c>
      <c r="D59" s="19">
        <f t="shared" si="1"/>
        <v>0.40917045852292616</v>
      </c>
      <c r="E59" s="10">
        <v>285.7</v>
      </c>
      <c r="F59" s="19">
        <f t="shared" si="0"/>
        <v>0.40917045852292616</v>
      </c>
    </row>
    <row r="60" spans="1:6" ht="12.75">
      <c r="A60" s="5" t="s">
        <v>52</v>
      </c>
      <c r="B60" s="10">
        <v>60</v>
      </c>
      <c r="C60" s="10">
        <v>24</v>
      </c>
      <c r="D60" s="19">
        <f t="shared" si="1"/>
        <v>0.4</v>
      </c>
      <c r="E60" s="10">
        <v>36</v>
      </c>
      <c r="F60" s="19">
        <f t="shared" si="0"/>
        <v>0.6666666666666666</v>
      </c>
    </row>
    <row r="61" spans="1:6" s="20" customFormat="1" ht="12.75">
      <c r="A61" s="17" t="s">
        <v>53</v>
      </c>
      <c r="B61" s="18">
        <f>SUM(B62:B66)</f>
        <v>18653.3</v>
      </c>
      <c r="C61" s="18">
        <f>SUM(C62:C66)</f>
        <v>15366.899999999998</v>
      </c>
      <c r="D61" s="19">
        <f t="shared" si="1"/>
        <v>0.823816697313612</v>
      </c>
      <c r="E61" s="18">
        <f>SUM(E62:E66)</f>
        <v>50482.9</v>
      </c>
      <c r="F61" s="19">
        <f t="shared" si="0"/>
        <v>0.30439812292875407</v>
      </c>
    </row>
    <row r="62" spans="1:6" ht="12.75">
      <c r="A62" s="5" t="s">
        <v>54</v>
      </c>
      <c r="B62" s="10">
        <v>6374.3</v>
      </c>
      <c r="C62" s="10">
        <v>4746.7</v>
      </c>
      <c r="D62" s="19">
        <f t="shared" si="1"/>
        <v>0.7446621589821627</v>
      </c>
      <c r="E62" s="10">
        <v>4787</v>
      </c>
      <c r="F62" s="19">
        <f t="shared" si="0"/>
        <v>0.9915813662001253</v>
      </c>
    </row>
    <row r="63" spans="1:6" ht="12.75" hidden="1">
      <c r="A63" s="5" t="s">
        <v>55</v>
      </c>
      <c r="B63" s="10"/>
      <c r="C63" s="10"/>
      <c r="D63" s="19" t="e">
        <f t="shared" si="1"/>
        <v>#DIV/0!</v>
      </c>
      <c r="E63" s="10"/>
      <c r="F63" s="19" t="e">
        <f t="shared" si="0"/>
        <v>#DIV/0!</v>
      </c>
    </row>
    <row r="64" spans="1:6" ht="12.75">
      <c r="A64" s="5" t="s">
        <v>56</v>
      </c>
      <c r="B64" s="10">
        <v>6901.8</v>
      </c>
      <c r="C64" s="10">
        <v>6028.9</v>
      </c>
      <c r="D64" s="19">
        <f t="shared" si="1"/>
        <v>0.873525746906604</v>
      </c>
      <c r="E64" s="10">
        <v>29346.8</v>
      </c>
      <c r="F64" s="19">
        <f t="shared" si="0"/>
        <v>0.20543636784930555</v>
      </c>
    </row>
    <row r="65" spans="1:6" ht="12.75">
      <c r="A65" s="5" t="s">
        <v>57</v>
      </c>
      <c r="B65" s="10">
        <v>5177.2</v>
      </c>
      <c r="C65" s="10">
        <v>4591.3</v>
      </c>
      <c r="D65" s="19">
        <f t="shared" si="1"/>
        <v>0.8868307193077339</v>
      </c>
      <c r="E65" s="10">
        <v>13568.2</v>
      </c>
      <c r="F65" s="19">
        <f t="shared" si="0"/>
        <v>0.33838681623207206</v>
      </c>
    </row>
    <row r="66" spans="1:6" ht="12.75">
      <c r="A66" s="5" t="s">
        <v>58</v>
      </c>
      <c r="B66" s="10">
        <v>200</v>
      </c>
      <c r="C66" s="10">
        <v>0</v>
      </c>
      <c r="D66" s="19">
        <f t="shared" si="1"/>
        <v>0</v>
      </c>
      <c r="E66" s="10">
        <v>2780.9</v>
      </c>
      <c r="F66" s="19">
        <f t="shared" si="0"/>
        <v>0</v>
      </c>
    </row>
    <row r="67" spans="1:6" s="20" customFormat="1" ht="12.75">
      <c r="A67" s="17" t="s">
        <v>59</v>
      </c>
      <c r="B67" s="18">
        <f>SUM(B68:B69)</f>
        <v>28804.1</v>
      </c>
      <c r="C67" s="18">
        <f>SUM(C68:C69)</f>
        <v>17960</v>
      </c>
      <c r="D67" s="19">
        <f t="shared" si="1"/>
        <v>0.6235223457771637</v>
      </c>
      <c r="E67" s="18">
        <f>SUM(E68:E69)</f>
        <v>17663.399999999998</v>
      </c>
      <c r="F67" s="19">
        <f t="shared" si="0"/>
        <v>1.0167917841412186</v>
      </c>
    </row>
    <row r="68" spans="1:6" ht="12.75">
      <c r="A68" s="5" t="s">
        <v>60</v>
      </c>
      <c r="B68" s="10">
        <v>23046.3</v>
      </c>
      <c r="C68" s="10">
        <v>17511.8</v>
      </c>
      <c r="D68" s="19">
        <f t="shared" si="1"/>
        <v>0.759852991586502</v>
      </c>
      <c r="E68" s="10">
        <v>17577.8</v>
      </c>
      <c r="F68" s="19">
        <f t="shared" si="0"/>
        <v>0.996245263912435</v>
      </c>
    </row>
    <row r="69" spans="1:6" ht="12.75">
      <c r="A69" s="5" t="s">
        <v>61</v>
      </c>
      <c r="B69" s="10">
        <v>5757.8</v>
      </c>
      <c r="C69" s="10">
        <v>448.2</v>
      </c>
      <c r="D69" s="19">
        <f t="shared" si="1"/>
        <v>0.07784223140782938</v>
      </c>
      <c r="E69" s="10">
        <v>85.6</v>
      </c>
      <c r="F69" s="19">
        <f t="shared" si="0"/>
        <v>5.2359813084112155</v>
      </c>
    </row>
    <row r="70" spans="1:6" ht="12.75" hidden="1">
      <c r="A70" s="5" t="s">
        <v>62</v>
      </c>
      <c r="B70" s="10"/>
      <c r="C70" s="10"/>
      <c r="D70" s="19" t="e">
        <f t="shared" si="1"/>
        <v>#DIV/0!</v>
      </c>
      <c r="E70" s="10"/>
      <c r="F70" s="19" t="e">
        <f t="shared" si="0"/>
        <v>#DIV/0!</v>
      </c>
    </row>
    <row r="71" spans="1:6" ht="22.5" hidden="1">
      <c r="A71" s="5" t="s">
        <v>63</v>
      </c>
      <c r="B71" s="10"/>
      <c r="C71" s="10"/>
      <c r="D71" s="19" t="e">
        <f aca="true" t="shared" si="2" ref="D71:D78">C71/B71</f>
        <v>#DIV/0!</v>
      </c>
      <c r="E71" s="10"/>
      <c r="F71" s="19" t="e">
        <f aca="true" t="shared" si="3" ref="F71:F78">C71/E71</f>
        <v>#DIV/0!</v>
      </c>
    </row>
    <row r="72" spans="1:6" s="20" customFormat="1" ht="12.75">
      <c r="A72" s="17" t="s">
        <v>64</v>
      </c>
      <c r="B72" s="18">
        <f>SUM(B73)</f>
        <v>1000</v>
      </c>
      <c r="C72" s="18">
        <f>SUM(C73)</f>
        <v>765</v>
      </c>
      <c r="D72" s="19">
        <f t="shared" si="2"/>
        <v>0.765</v>
      </c>
      <c r="E72" s="18">
        <f>SUM(E73)</f>
        <v>765</v>
      </c>
      <c r="F72" s="19">
        <f t="shared" si="3"/>
        <v>1</v>
      </c>
    </row>
    <row r="73" spans="1:6" ht="12.75">
      <c r="A73" s="5" t="s">
        <v>75</v>
      </c>
      <c r="B73" s="10">
        <v>1000</v>
      </c>
      <c r="C73" s="10">
        <v>765</v>
      </c>
      <c r="D73" s="19">
        <f t="shared" si="2"/>
        <v>0.765</v>
      </c>
      <c r="E73" s="10">
        <v>765</v>
      </c>
      <c r="F73" s="19">
        <f t="shared" si="3"/>
        <v>1</v>
      </c>
    </row>
    <row r="74" spans="1:6" s="20" customFormat="1" ht="22.5">
      <c r="A74" s="17" t="s">
        <v>65</v>
      </c>
      <c r="B74" s="18">
        <f>SUM(B75)</f>
        <v>1660</v>
      </c>
      <c r="C74" s="18">
        <f>SUM(C75)</f>
        <v>91</v>
      </c>
      <c r="D74" s="19">
        <f t="shared" si="2"/>
        <v>0.054819277108433734</v>
      </c>
      <c r="E74" s="18">
        <f>SUM(E75)</f>
        <v>23.6</v>
      </c>
      <c r="F74" s="19">
        <v>0</v>
      </c>
    </row>
    <row r="75" spans="1:6" ht="22.5">
      <c r="A75" s="5" t="s">
        <v>66</v>
      </c>
      <c r="B75" s="10">
        <v>1660</v>
      </c>
      <c r="C75" s="10">
        <v>91</v>
      </c>
      <c r="D75" s="19">
        <f t="shared" si="2"/>
        <v>0.054819277108433734</v>
      </c>
      <c r="E75" s="10">
        <v>23.6</v>
      </c>
      <c r="F75" s="19">
        <v>0</v>
      </c>
    </row>
    <row r="76" spans="1:6" s="20" customFormat="1" ht="33.75">
      <c r="A76" s="17" t="s">
        <v>72</v>
      </c>
      <c r="B76" s="18">
        <f>SUM(B77:B78)</f>
        <v>51255.100000000006</v>
      </c>
      <c r="C76" s="18">
        <f>SUM(C77:C78)</f>
        <v>31766.8</v>
      </c>
      <c r="D76" s="19">
        <f t="shared" si="2"/>
        <v>0.6197783244984401</v>
      </c>
      <c r="E76" s="18">
        <f>SUM(E77:E78)</f>
        <v>28145.5</v>
      </c>
      <c r="F76" s="19">
        <f t="shared" si="3"/>
        <v>1.1286635518999484</v>
      </c>
    </row>
    <row r="77" spans="1:6" ht="33.75">
      <c r="A77" s="27" t="s">
        <v>67</v>
      </c>
      <c r="B77" s="10">
        <v>21175.2</v>
      </c>
      <c r="C77" s="10">
        <v>19383.6</v>
      </c>
      <c r="D77" s="19">
        <f t="shared" si="2"/>
        <v>0.9153915901620763</v>
      </c>
      <c r="E77" s="10">
        <v>15829.5</v>
      </c>
      <c r="F77" s="19">
        <f t="shared" si="3"/>
        <v>1.2245238320856628</v>
      </c>
    </row>
    <row r="78" spans="1:6" ht="13.5" thickBot="1">
      <c r="A78" s="29" t="s">
        <v>68</v>
      </c>
      <c r="B78" s="26">
        <v>30079.9</v>
      </c>
      <c r="C78" s="10">
        <v>12383.2</v>
      </c>
      <c r="D78" s="19">
        <f t="shared" si="2"/>
        <v>0.41167690052161077</v>
      </c>
      <c r="E78" s="10">
        <v>12316</v>
      </c>
      <c r="F78" s="19">
        <f t="shared" si="3"/>
        <v>1.0054563169860344</v>
      </c>
    </row>
    <row r="79" spans="1:6" ht="23.25" hidden="1" thickBot="1">
      <c r="A79" s="28" t="s">
        <v>69</v>
      </c>
      <c r="B79" s="10"/>
      <c r="C79" s="10"/>
      <c r="D79" s="11" t="e">
        <f>C79/B79</f>
        <v>#DIV/0!</v>
      </c>
      <c r="E79" s="10"/>
      <c r="F79" s="11" t="e">
        <f>C79/E79</f>
        <v>#DIV/0!</v>
      </c>
    </row>
    <row r="80" spans="1:6" ht="23.25" hidden="1" thickBot="1">
      <c r="A80" s="5" t="s">
        <v>70</v>
      </c>
      <c r="B80" s="10"/>
      <c r="C80" s="10"/>
      <c r="D80" s="12"/>
      <c r="E80" s="10"/>
      <c r="F80" s="12"/>
    </row>
    <row r="81" spans="1:6" ht="12.75">
      <c r="A81" s="6"/>
      <c r="B81" s="13"/>
      <c r="C81" s="13"/>
      <c r="D81" s="14"/>
      <c r="E81" s="13"/>
      <c r="F81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buh5</cp:lastModifiedBy>
  <cp:lastPrinted>2017-10-24T07:05:57Z</cp:lastPrinted>
  <dcterms:created xsi:type="dcterms:W3CDTF">2016-09-09T11:17:58Z</dcterms:created>
  <dcterms:modified xsi:type="dcterms:W3CDTF">2017-10-25T10:31:15Z</dcterms:modified>
  <cp:category/>
  <cp:version/>
  <cp:contentType/>
  <cp:contentStatus/>
</cp:coreProperties>
</file>