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310" activeTab="0"/>
  </bookViews>
  <sheets>
    <sheet name="Лист1" sheetId="1" r:id="rId1"/>
  </sheets>
  <definedNames>
    <definedName name="__bookmark_4">#REF!</definedName>
  </definedNames>
  <calcPr fullCalcOnLoad="1"/>
</workbook>
</file>

<file path=xl/sharedStrings.xml><?xml version="1.0" encoding="utf-8"?>
<sst xmlns="http://schemas.openxmlformats.org/spreadsheetml/2006/main" count="88" uniqueCount="87">
  <si>
    <t>Наименование показателя</t>
  </si>
  <si>
    <t>1</t>
  </si>
  <si>
    <t>4</t>
  </si>
  <si>
    <t>5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</si>
  <si>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</si>
  <si>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</si>
  <si>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</si>
  <si>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</si>
  <si>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</si>
  <si>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</si>
  <si>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</si>
  <si>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</si>
  <si>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</si>
  <si>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</si>
  <si>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</si>
  <si>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</si>
  <si>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</si>
  <si>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</si>
  <si>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</si>
  <si>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</si>
  <si>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</si>
  <si>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</si>
  <si>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</si>
  <si>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</si>
  <si>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</si>
  <si>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</si>
  <si>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</si>
  <si>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</si>
  <si>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</si>
  <si>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</si>
  <si>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</si>
  <si>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</si>
  <si>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</si>
  <si>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</si>
  <si>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</si>
  <si>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</si>
  <si>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</si>
  <si>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</si>
  <si>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</si>
  <si>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</si>
  <si>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</si>
  <si>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</si>
  <si>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</si>
  <si>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</si>
  <si>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</si>
  <si>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</si>
  <si>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</si>
  <si>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</si>
  <si>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</si>
  <si>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</si>
  <si>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</si>
  <si>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</si>
  <si>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</si>
  <si>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</si>
  <si>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</si>
  <si>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</si>
  <si>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</si>
  <si>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</si>
  <si>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</si>
  <si>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</si>
  <si>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</si>
  <si>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</si>
  <si>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</si>
  <si>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</si>
  <si>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</si>
  <si>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</si>
  <si>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</si>
  <si>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</si>
  <si>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</si>
  <si>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</si>
  <si>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Результат кассового исполнения бюджета (дефицит/профицит)</t>
  </si>
  <si>
    <t>Прикладные научные исследования в области охраны окружающей среды</t>
  </si>
  <si>
    <t>МЕЖБЮДЖЕТНЫЕ ТРАНСФЕРТЫ ОБЩЕГО ХАРАКТЕРА БЮДЖЕТАМ БЮДЖЕТНОЙ СИСТЕМЫ РОССИЙСКОЙ ФЕДЕРАЦИИ</t>
  </si>
  <si>
    <t>тыс. руб.</t>
  </si>
  <si>
    <t>Связь и информатика</t>
  </si>
  <si>
    <t>Периодическая печать и издательство</t>
  </si>
  <si>
    <t>Расходы бюджета - ВСЕГО 
В том числе:</t>
  </si>
  <si>
    <t>Функционирование высшего должностного лица субъекта РФ и муниципального образования</t>
  </si>
  <si>
    <t>Утвержденные бюджетные назначения на 2017 год</t>
  </si>
  <si>
    <t>Дополнительное образование детей</t>
  </si>
  <si>
    <t>Исполнено на 01.07.2017</t>
  </si>
  <si>
    <t>% исполнения на 01.07.2017</t>
  </si>
  <si>
    <t>Исполнено на 01.07.2016</t>
  </si>
  <si>
    <t>Отношение исполнения на 01.07.2017 к 01.07.2016</t>
  </si>
  <si>
    <t>Судебная система</t>
  </si>
  <si>
    <t>Обеспечение проведение выборов и референдумов</t>
  </si>
  <si>
    <t>Аналитические данные о раходах  бюджета района по разделам и подразделам классификации расходов за 1 полугодие 2017 года в сравнении с аналогичным периодом 2016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</si>
</sst>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##,##0.00"/>
    <numFmt numFmtId="165" formatCode="0.0%"/>
    <numFmt numFmtId="166" formatCode="[$-FC19]d\ mmmm\ yyyy\ &quot;г.&quot;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5" fontId="4" fillId="0" borderId="11" xfId="55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164" fontId="6" fillId="0" borderId="11" xfId="0" applyNumberFormat="1" applyFont="1" applyBorder="1" applyAlignment="1">
      <alignment horizontal="center" vertical="center" wrapText="1"/>
    </xf>
    <xf numFmtId="165" fontId="7" fillId="0" borderId="11" xfId="55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42.57421875" style="0" customWidth="1"/>
    <col min="2" max="2" width="15.140625" style="15" customWidth="1"/>
    <col min="3" max="3" width="16.140625" style="15" customWidth="1"/>
    <col min="4" max="4" width="11.421875" style="16" customWidth="1"/>
    <col min="5" max="5" width="15.421875" style="15" customWidth="1"/>
    <col min="6" max="6" width="12.8515625" style="16" customWidth="1"/>
  </cols>
  <sheetData>
    <row r="1" spans="1:6" ht="40.5" customHeight="1">
      <c r="A1" s="21" t="s">
        <v>86</v>
      </c>
      <c r="B1" s="21"/>
      <c r="C1" s="21"/>
      <c r="D1" s="21"/>
      <c r="E1" s="21"/>
      <c r="F1" s="21"/>
    </row>
    <row r="2" spans="1:6" ht="12.75">
      <c r="A2" s="1"/>
      <c r="B2" s="2"/>
      <c r="C2" s="2"/>
      <c r="D2" s="7"/>
      <c r="E2" s="2"/>
      <c r="F2" s="7" t="s">
        <v>73</v>
      </c>
    </row>
    <row r="3" spans="1:6" ht="48.75" customHeight="1">
      <c r="A3" s="3" t="s">
        <v>0</v>
      </c>
      <c r="B3" s="3" t="s">
        <v>78</v>
      </c>
      <c r="C3" s="3" t="s">
        <v>80</v>
      </c>
      <c r="D3" s="8" t="s">
        <v>81</v>
      </c>
      <c r="E3" s="3" t="s">
        <v>82</v>
      </c>
      <c r="F3" s="8" t="s">
        <v>83</v>
      </c>
    </row>
    <row r="4" spans="1:6" ht="13.5" thickBot="1">
      <c r="A4" s="3" t="s">
        <v>1</v>
      </c>
      <c r="B4" s="4" t="s">
        <v>2</v>
      </c>
      <c r="C4" s="4" t="s">
        <v>3</v>
      </c>
      <c r="D4" s="9"/>
      <c r="E4" s="4" t="s">
        <v>3</v>
      </c>
      <c r="F4" s="9"/>
    </row>
    <row r="5" spans="1:6" s="20" customFormat="1" ht="22.5">
      <c r="A5" s="17" t="s">
        <v>76</v>
      </c>
      <c r="B5" s="18">
        <f>B6+B18+B22+B33+B38+B42+B49+B52+B61+B67+B72+B74+B76</f>
        <v>686204.5699999998</v>
      </c>
      <c r="C5" s="18">
        <f>C6+C18+C22+C33+C38+C42+C49+C52+C61+C67+C72+C74+C76</f>
        <v>373022.7199999999</v>
      </c>
      <c r="D5" s="19">
        <f>C5/B5</f>
        <v>0.5436027918030333</v>
      </c>
      <c r="E5" s="18">
        <f>E6+E18+E22+E33+E38+E42+E49+E52+E61+E67+E72+E74+E76</f>
        <v>368237.51</v>
      </c>
      <c r="F5" s="19">
        <f aca="true" t="shared" si="0" ref="F5:F70">C5/E5</f>
        <v>1.0129949010354755</v>
      </c>
    </row>
    <row r="6" spans="1:6" s="20" customFormat="1" ht="12.75">
      <c r="A6" s="17" t="s">
        <v>4</v>
      </c>
      <c r="B6" s="18">
        <f>SUM(B7:B15)</f>
        <v>55291.90000000001</v>
      </c>
      <c r="C6" s="18">
        <f>SUM(C7:C15)</f>
        <v>25617.58</v>
      </c>
      <c r="D6" s="19">
        <f>C6/B6</f>
        <v>0.4633152414729824</v>
      </c>
      <c r="E6" s="18">
        <f>SUM(E7:E15)</f>
        <v>23410</v>
      </c>
      <c r="F6" s="19">
        <f t="shared" si="0"/>
        <v>1.094300726185391</v>
      </c>
    </row>
    <row r="7" spans="1:6" ht="22.5">
      <c r="A7" s="5" t="s">
        <v>77</v>
      </c>
      <c r="B7" s="10">
        <v>1779.1</v>
      </c>
      <c r="C7" s="10">
        <v>894.51</v>
      </c>
      <c r="D7" s="19">
        <f aca="true" t="shared" si="1" ref="D7:D70">C7/B7</f>
        <v>0.5027879264796807</v>
      </c>
      <c r="E7" s="10">
        <v>975.86</v>
      </c>
      <c r="F7" s="19">
        <f t="shared" si="0"/>
        <v>0.9166376324472773</v>
      </c>
    </row>
    <row r="8" spans="1:6" ht="45">
      <c r="A8" s="5" t="s">
        <v>5</v>
      </c>
      <c r="B8" s="10">
        <v>2038.3</v>
      </c>
      <c r="C8" s="10">
        <v>871.97</v>
      </c>
      <c r="D8" s="19">
        <f t="shared" si="1"/>
        <v>0.42779276848354025</v>
      </c>
      <c r="E8" s="10">
        <v>693.63</v>
      </c>
      <c r="F8" s="19">
        <f t="shared" si="0"/>
        <v>1.2571111399449275</v>
      </c>
    </row>
    <row r="9" spans="1:6" ht="45">
      <c r="A9" s="5" t="s">
        <v>6</v>
      </c>
      <c r="B9" s="10">
        <v>35921.51</v>
      </c>
      <c r="C9" s="10">
        <v>17038.68</v>
      </c>
      <c r="D9" s="19">
        <f t="shared" si="1"/>
        <v>0.4743308396556826</v>
      </c>
      <c r="E9" s="10">
        <v>15126.06</v>
      </c>
      <c r="F9" s="19">
        <f t="shared" si="0"/>
        <v>1.1264453532512764</v>
      </c>
    </row>
    <row r="10" spans="1:6" ht="12.75">
      <c r="A10" s="5" t="s">
        <v>84</v>
      </c>
      <c r="B10" s="10">
        <v>3</v>
      </c>
      <c r="C10" s="10">
        <v>0</v>
      </c>
      <c r="D10" s="19">
        <f t="shared" si="1"/>
        <v>0</v>
      </c>
      <c r="E10" s="10">
        <v>13.36</v>
      </c>
      <c r="F10" s="19">
        <f t="shared" si="0"/>
        <v>0</v>
      </c>
    </row>
    <row r="11" spans="1:6" ht="33.75">
      <c r="A11" s="5" t="s">
        <v>7</v>
      </c>
      <c r="B11" s="10">
        <v>7935.31</v>
      </c>
      <c r="C11" s="10">
        <v>3707.34</v>
      </c>
      <c r="D11" s="19">
        <f t="shared" si="1"/>
        <v>0.46719535846740706</v>
      </c>
      <c r="E11" s="10">
        <v>3411.78</v>
      </c>
      <c r="F11" s="19">
        <f t="shared" si="0"/>
        <v>1.0866292668343212</v>
      </c>
    </row>
    <row r="12" spans="1:6" ht="12.75">
      <c r="A12" s="5" t="s">
        <v>85</v>
      </c>
      <c r="B12" s="10">
        <v>1047.3</v>
      </c>
      <c r="C12" s="10">
        <v>0</v>
      </c>
      <c r="D12" s="19">
        <f t="shared" si="1"/>
        <v>0</v>
      </c>
      <c r="E12" s="10">
        <v>0</v>
      </c>
      <c r="F12" s="19">
        <v>0</v>
      </c>
    </row>
    <row r="13" spans="1:6" ht="12.75" hidden="1">
      <c r="A13" s="5" t="s">
        <v>8</v>
      </c>
      <c r="B13" s="10"/>
      <c r="C13" s="10"/>
      <c r="D13" s="19" t="e">
        <f t="shared" si="1"/>
        <v>#DIV/0!</v>
      </c>
      <c r="E13" s="10"/>
      <c r="F13" s="19" t="e">
        <f t="shared" si="0"/>
        <v>#DIV/0!</v>
      </c>
    </row>
    <row r="14" spans="1:6" ht="12.75">
      <c r="A14" s="5" t="s">
        <v>9</v>
      </c>
      <c r="B14" s="10">
        <v>27.04</v>
      </c>
      <c r="C14" s="10">
        <v>0</v>
      </c>
      <c r="D14" s="19">
        <f t="shared" si="1"/>
        <v>0</v>
      </c>
      <c r="E14" s="10">
        <v>0.9</v>
      </c>
      <c r="F14" s="19">
        <f t="shared" si="0"/>
        <v>0</v>
      </c>
    </row>
    <row r="15" spans="1:6" ht="12.75">
      <c r="A15" s="5" t="s">
        <v>10</v>
      </c>
      <c r="B15" s="10">
        <v>6540.34</v>
      </c>
      <c r="C15" s="10">
        <v>3105.08</v>
      </c>
      <c r="D15" s="19">
        <f t="shared" si="1"/>
        <v>0.4747581929991407</v>
      </c>
      <c r="E15" s="10">
        <v>3188.41</v>
      </c>
      <c r="F15" s="19">
        <f t="shared" si="0"/>
        <v>0.9738647162692377</v>
      </c>
    </row>
    <row r="16" spans="1:6" ht="12.75" hidden="1">
      <c r="A16" s="5" t="s">
        <v>11</v>
      </c>
      <c r="B16" s="10"/>
      <c r="C16" s="10"/>
      <c r="D16" s="19" t="e">
        <f t="shared" si="1"/>
        <v>#DIV/0!</v>
      </c>
      <c r="E16" s="10"/>
      <c r="F16" s="19" t="e">
        <f t="shared" si="0"/>
        <v>#DIV/0!</v>
      </c>
    </row>
    <row r="17" spans="1:6" ht="12.75" hidden="1">
      <c r="A17" s="5" t="s">
        <v>12</v>
      </c>
      <c r="B17" s="10"/>
      <c r="C17" s="10"/>
      <c r="D17" s="19" t="e">
        <f t="shared" si="1"/>
        <v>#DIV/0!</v>
      </c>
      <c r="E17" s="10"/>
      <c r="F17" s="19" t="e">
        <f t="shared" si="0"/>
        <v>#DIV/0!</v>
      </c>
    </row>
    <row r="18" spans="1:6" s="20" customFormat="1" ht="22.5">
      <c r="A18" s="17" t="s">
        <v>13</v>
      </c>
      <c r="B18" s="18">
        <f>SUM(B19:B21)</f>
        <v>1055.6</v>
      </c>
      <c r="C18" s="18">
        <f>SUM(C19:C21)</f>
        <v>421.42</v>
      </c>
      <c r="D18" s="19">
        <f t="shared" si="1"/>
        <v>0.399223190602501</v>
      </c>
      <c r="E18" s="18">
        <f>SUM(E19:E21)</f>
        <v>405.18</v>
      </c>
      <c r="F18" s="19">
        <f t="shared" si="0"/>
        <v>1.0400809516757985</v>
      </c>
    </row>
    <row r="19" spans="1:6" ht="33.75">
      <c r="A19" s="5" t="s">
        <v>14</v>
      </c>
      <c r="B19" s="10">
        <v>1025.6</v>
      </c>
      <c r="C19" s="10">
        <v>406.42</v>
      </c>
      <c r="D19" s="19">
        <f t="shared" si="1"/>
        <v>0.3962753510140406</v>
      </c>
      <c r="E19" s="10">
        <v>405.18</v>
      </c>
      <c r="F19" s="19">
        <f t="shared" si="0"/>
        <v>1.0030603682314034</v>
      </c>
    </row>
    <row r="20" spans="1:6" ht="12.75" hidden="1">
      <c r="A20" s="5" t="s">
        <v>15</v>
      </c>
      <c r="B20" s="10"/>
      <c r="C20" s="10"/>
      <c r="D20" s="19" t="e">
        <f t="shared" si="1"/>
        <v>#DIV/0!</v>
      </c>
      <c r="E20" s="10"/>
      <c r="F20" s="19" t="e">
        <f t="shared" si="0"/>
        <v>#DIV/0!</v>
      </c>
    </row>
    <row r="21" spans="1:6" ht="22.5">
      <c r="A21" s="5" t="s">
        <v>16</v>
      </c>
      <c r="B21" s="10">
        <v>30</v>
      </c>
      <c r="C21" s="10">
        <v>15</v>
      </c>
      <c r="D21" s="19">
        <f t="shared" si="1"/>
        <v>0.5</v>
      </c>
      <c r="E21" s="10">
        <v>0</v>
      </c>
      <c r="F21" s="19">
        <v>0</v>
      </c>
    </row>
    <row r="22" spans="1:6" s="20" customFormat="1" ht="12.75">
      <c r="A22" s="17" t="s">
        <v>17</v>
      </c>
      <c r="B22" s="18">
        <f>SUM(B29:B32)</f>
        <v>36674.84</v>
      </c>
      <c r="C22" s="18">
        <f>SUM(C29:C32)</f>
        <v>7573.93</v>
      </c>
      <c r="D22" s="19">
        <f t="shared" si="1"/>
        <v>0.20651569304733167</v>
      </c>
      <c r="E22" s="18">
        <f>SUM(E23:E32)</f>
        <v>6025.4</v>
      </c>
      <c r="F22" s="19">
        <f t="shared" si="0"/>
        <v>1.257000365120988</v>
      </c>
    </row>
    <row r="23" spans="1:6" ht="12.75" hidden="1">
      <c r="A23" s="5" t="s">
        <v>18</v>
      </c>
      <c r="B23" s="10">
        <v>0</v>
      </c>
      <c r="C23" s="10">
        <v>0</v>
      </c>
      <c r="D23" s="19" t="e">
        <f t="shared" si="1"/>
        <v>#DIV/0!</v>
      </c>
      <c r="E23" s="10">
        <v>0</v>
      </c>
      <c r="F23" s="19" t="e">
        <f t="shared" si="0"/>
        <v>#DIV/0!</v>
      </c>
    </row>
    <row r="24" spans="1:6" ht="12.75" hidden="1">
      <c r="A24" s="5" t="s">
        <v>19</v>
      </c>
      <c r="B24" s="10"/>
      <c r="C24" s="10"/>
      <c r="D24" s="19" t="e">
        <f t="shared" si="1"/>
        <v>#DIV/0!</v>
      </c>
      <c r="E24" s="10"/>
      <c r="F24" s="19" t="e">
        <f t="shared" si="0"/>
        <v>#DIV/0!</v>
      </c>
    </row>
    <row r="25" spans="1:6" ht="12.75" hidden="1">
      <c r="A25" s="5" t="s">
        <v>20</v>
      </c>
      <c r="B25" s="10"/>
      <c r="C25" s="10"/>
      <c r="D25" s="19" t="e">
        <f t="shared" si="1"/>
        <v>#DIV/0!</v>
      </c>
      <c r="E25" s="10"/>
      <c r="F25" s="19" t="e">
        <f t="shared" si="0"/>
        <v>#DIV/0!</v>
      </c>
    </row>
    <row r="26" spans="1:6" ht="12.75" hidden="1">
      <c r="A26" s="5" t="s">
        <v>21</v>
      </c>
      <c r="B26" s="10"/>
      <c r="C26" s="10"/>
      <c r="D26" s="19" t="e">
        <f t="shared" si="1"/>
        <v>#DIV/0!</v>
      </c>
      <c r="E26" s="10"/>
      <c r="F26" s="19" t="e">
        <f t="shared" si="0"/>
        <v>#DIV/0!</v>
      </c>
    </row>
    <row r="27" spans="1:6" ht="12.75" hidden="1">
      <c r="A27" s="5" t="s">
        <v>22</v>
      </c>
      <c r="B27" s="10"/>
      <c r="C27" s="10"/>
      <c r="D27" s="19" t="e">
        <f t="shared" si="1"/>
        <v>#DIV/0!</v>
      </c>
      <c r="E27" s="10"/>
      <c r="F27" s="19" t="e">
        <f t="shared" si="0"/>
        <v>#DIV/0!</v>
      </c>
    </row>
    <row r="28" spans="1:6" ht="12.75" hidden="1">
      <c r="A28" s="5" t="s">
        <v>23</v>
      </c>
      <c r="B28" s="10"/>
      <c r="C28" s="10"/>
      <c r="D28" s="19" t="e">
        <f t="shared" si="1"/>
        <v>#DIV/0!</v>
      </c>
      <c r="E28" s="10"/>
      <c r="F28" s="19" t="e">
        <f t="shared" si="0"/>
        <v>#DIV/0!</v>
      </c>
    </row>
    <row r="29" spans="1:6" ht="12.75">
      <c r="A29" s="5" t="s">
        <v>24</v>
      </c>
      <c r="B29" s="10">
        <v>830</v>
      </c>
      <c r="C29" s="10">
        <v>0</v>
      </c>
      <c r="D29" s="19">
        <f t="shared" si="1"/>
        <v>0</v>
      </c>
      <c r="E29" s="10">
        <v>335</v>
      </c>
      <c r="F29" s="19">
        <f t="shared" si="0"/>
        <v>0</v>
      </c>
    </row>
    <row r="30" spans="1:6" ht="12.75">
      <c r="A30" s="5" t="s">
        <v>25</v>
      </c>
      <c r="B30" s="10">
        <v>25509.94</v>
      </c>
      <c r="C30" s="10">
        <v>3267.09</v>
      </c>
      <c r="D30" s="19">
        <f t="shared" si="1"/>
        <v>0.12807125379361928</v>
      </c>
      <c r="E30" s="10">
        <v>1458.24</v>
      </c>
      <c r="F30" s="19">
        <f t="shared" si="0"/>
        <v>2.2404336734693877</v>
      </c>
    </row>
    <row r="31" spans="1:6" ht="12.75">
      <c r="A31" s="5" t="s">
        <v>74</v>
      </c>
      <c r="B31" s="10">
        <v>0</v>
      </c>
      <c r="C31" s="10">
        <v>0</v>
      </c>
      <c r="D31" s="19">
        <v>0</v>
      </c>
      <c r="E31" s="10">
        <v>756.9</v>
      </c>
      <c r="F31" s="19">
        <f t="shared" si="0"/>
        <v>0</v>
      </c>
    </row>
    <row r="32" spans="1:6" ht="12.75">
      <c r="A32" s="5" t="s">
        <v>26</v>
      </c>
      <c r="B32" s="10">
        <v>10334.9</v>
      </c>
      <c r="C32" s="10">
        <v>4306.84</v>
      </c>
      <c r="D32" s="19">
        <f t="shared" si="1"/>
        <v>0.4167277864323796</v>
      </c>
      <c r="E32" s="10">
        <v>3475.26</v>
      </c>
      <c r="F32" s="19">
        <f t="shared" si="0"/>
        <v>1.2392856937322674</v>
      </c>
    </row>
    <row r="33" spans="1:6" s="20" customFormat="1" ht="12.75">
      <c r="A33" s="17" t="s">
        <v>27</v>
      </c>
      <c r="B33" s="18">
        <f>SUM(B34:B35)</f>
        <v>84240.16</v>
      </c>
      <c r="C33" s="18">
        <f>SUM(C34:C35)</f>
        <v>55357.77</v>
      </c>
      <c r="D33" s="19">
        <f t="shared" si="1"/>
        <v>0.6571422703850515</v>
      </c>
      <c r="E33" s="18">
        <f>SUM(E34:E35)</f>
        <v>24452.61</v>
      </c>
      <c r="F33" s="19">
        <f t="shared" si="0"/>
        <v>2.2638798066954813</v>
      </c>
    </row>
    <row r="34" spans="1:6" ht="12.75">
      <c r="A34" s="5" t="s">
        <v>28</v>
      </c>
      <c r="B34" s="10">
        <v>83760.16</v>
      </c>
      <c r="C34" s="10">
        <v>55357.77</v>
      </c>
      <c r="D34" s="19">
        <f t="shared" si="1"/>
        <v>0.6609081214744574</v>
      </c>
      <c r="E34" s="10">
        <v>24352.61</v>
      </c>
      <c r="F34" s="19">
        <f t="shared" si="0"/>
        <v>2.2731760579256184</v>
      </c>
    </row>
    <row r="35" spans="1:6" ht="12.75">
      <c r="A35" s="5" t="s">
        <v>29</v>
      </c>
      <c r="B35" s="10">
        <v>480</v>
      </c>
      <c r="C35" s="10">
        <v>0</v>
      </c>
      <c r="D35" s="19">
        <f t="shared" si="1"/>
        <v>0</v>
      </c>
      <c r="E35" s="10">
        <v>100</v>
      </c>
      <c r="F35" s="19">
        <f t="shared" si="0"/>
        <v>0</v>
      </c>
    </row>
    <row r="36" spans="1:6" ht="12.75" hidden="1">
      <c r="A36" s="5" t="s">
        <v>30</v>
      </c>
      <c r="B36" s="10"/>
      <c r="C36" s="10"/>
      <c r="D36" s="19" t="e">
        <f t="shared" si="1"/>
        <v>#DIV/0!</v>
      </c>
      <c r="E36" s="10"/>
      <c r="F36" s="19" t="e">
        <f t="shared" si="0"/>
        <v>#DIV/0!</v>
      </c>
    </row>
    <row r="37" spans="1:6" ht="22.5" hidden="1">
      <c r="A37" s="5" t="s">
        <v>31</v>
      </c>
      <c r="B37" s="10"/>
      <c r="C37" s="10"/>
      <c r="D37" s="19" t="e">
        <f t="shared" si="1"/>
        <v>#DIV/0!</v>
      </c>
      <c r="E37" s="10"/>
      <c r="F37" s="19" t="e">
        <f t="shared" si="0"/>
        <v>#DIV/0!</v>
      </c>
    </row>
    <row r="38" spans="1:6" s="20" customFormat="1" ht="12.75">
      <c r="A38" s="17" t="s">
        <v>32</v>
      </c>
      <c r="B38" s="18">
        <f>SUM(B41)</f>
        <v>1174.7</v>
      </c>
      <c r="C38" s="18">
        <f>SUM(C41)</f>
        <v>50.85</v>
      </c>
      <c r="D38" s="19">
        <f t="shared" si="1"/>
        <v>0.043287647910104705</v>
      </c>
      <c r="E38" s="18">
        <f>SUM(E41)</f>
        <v>2.5</v>
      </c>
      <c r="F38" s="19">
        <f t="shared" si="0"/>
        <v>20.34</v>
      </c>
    </row>
    <row r="39" spans="1:6" ht="22.5" hidden="1">
      <c r="A39" s="5" t="s">
        <v>33</v>
      </c>
      <c r="B39" s="10"/>
      <c r="C39" s="10"/>
      <c r="D39" s="19" t="e">
        <f t="shared" si="1"/>
        <v>#DIV/0!</v>
      </c>
      <c r="E39" s="10"/>
      <c r="F39" s="19" t="e">
        <f t="shared" si="0"/>
        <v>#DIV/0!</v>
      </c>
    </row>
    <row r="40" spans="1:6" ht="22.5" hidden="1">
      <c r="A40" s="5" t="s">
        <v>71</v>
      </c>
      <c r="B40" s="10"/>
      <c r="C40" s="10"/>
      <c r="D40" s="19" t="e">
        <f t="shared" si="1"/>
        <v>#DIV/0!</v>
      </c>
      <c r="E40" s="10"/>
      <c r="F40" s="19" t="e">
        <f t="shared" si="0"/>
        <v>#DIV/0!</v>
      </c>
    </row>
    <row r="41" spans="1:6" ht="12.75">
      <c r="A41" s="5" t="s">
        <v>34</v>
      </c>
      <c r="B41" s="10">
        <v>1174.7</v>
      </c>
      <c r="C41" s="10">
        <v>50.85</v>
      </c>
      <c r="D41" s="19">
        <f t="shared" si="1"/>
        <v>0.043287647910104705</v>
      </c>
      <c r="E41" s="10">
        <v>2.5</v>
      </c>
      <c r="F41" s="19">
        <f t="shared" si="0"/>
        <v>20.34</v>
      </c>
    </row>
    <row r="42" spans="1:6" s="20" customFormat="1" ht="12.75">
      <c r="A42" s="17" t="s">
        <v>35</v>
      </c>
      <c r="B42" s="18">
        <f>SUM(B43:B48)</f>
        <v>385776.43</v>
      </c>
      <c r="C42" s="18">
        <f>SUM(C43:C48)</f>
        <v>223006.09999999998</v>
      </c>
      <c r="D42" s="19">
        <f t="shared" si="1"/>
        <v>0.5780708271886905</v>
      </c>
      <c r="E42" s="18">
        <f>SUM(E43:E48)</f>
        <v>220201.02000000002</v>
      </c>
      <c r="F42" s="19">
        <f t="shared" si="0"/>
        <v>1.0127387239169008</v>
      </c>
    </row>
    <row r="43" spans="1:6" ht="12.75">
      <c r="A43" s="5" t="s">
        <v>36</v>
      </c>
      <c r="B43" s="10">
        <v>117129.9</v>
      </c>
      <c r="C43" s="10">
        <v>66801.54</v>
      </c>
      <c r="D43" s="19">
        <f t="shared" si="1"/>
        <v>0.5703201317511583</v>
      </c>
      <c r="E43" s="10">
        <v>62038.73</v>
      </c>
      <c r="F43" s="19">
        <f t="shared" si="0"/>
        <v>1.0767715586698823</v>
      </c>
    </row>
    <row r="44" spans="1:6" ht="12.75">
      <c r="A44" s="5" t="s">
        <v>37</v>
      </c>
      <c r="B44" s="10">
        <v>218094.48</v>
      </c>
      <c r="C44" s="10">
        <v>129375.04</v>
      </c>
      <c r="D44" s="19">
        <f t="shared" si="1"/>
        <v>0.5932063938527925</v>
      </c>
      <c r="E44" s="10">
        <v>146031.95</v>
      </c>
      <c r="F44" s="19">
        <f t="shared" si="0"/>
        <v>0.8859365364908157</v>
      </c>
    </row>
    <row r="45" spans="1:6" ht="12.75">
      <c r="A45" s="5" t="s">
        <v>79</v>
      </c>
      <c r="B45" s="10">
        <v>26353.39</v>
      </c>
      <c r="C45" s="10">
        <v>14428.95</v>
      </c>
      <c r="D45" s="19">
        <f t="shared" si="1"/>
        <v>0.5475177956232576</v>
      </c>
      <c r="E45" s="10">
        <v>0</v>
      </c>
      <c r="F45" s="19">
        <v>0</v>
      </c>
    </row>
    <row r="46" spans="1:6" ht="22.5" hidden="1">
      <c r="A46" s="5" t="s">
        <v>38</v>
      </c>
      <c r="B46" s="10"/>
      <c r="C46" s="10"/>
      <c r="D46" s="19" t="e">
        <f t="shared" si="1"/>
        <v>#DIV/0!</v>
      </c>
      <c r="E46" s="10"/>
      <c r="F46" s="19" t="e">
        <f t="shared" si="0"/>
        <v>#DIV/0!</v>
      </c>
    </row>
    <row r="47" spans="1:6" ht="12.75">
      <c r="A47" s="5" t="s">
        <v>39</v>
      </c>
      <c r="B47" s="10">
        <v>2031.56</v>
      </c>
      <c r="C47" s="10">
        <v>1121.61</v>
      </c>
      <c r="D47" s="19">
        <f t="shared" si="1"/>
        <v>0.55209297288783</v>
      </c>
      <c r="E47" s="10">
        <v>1540.1</v>
      </c>
      <c r="F47" s="19">
        <f t="shared" si="0"/>
        <v>0.7282708915005519</v>
      </c>
    </row>
    <row r="48" spans="1:6" ht="12.75">
      <c r="A48" s="5" t="s">
        <v>40</v>
      </c>
      <c r="B48" s="10">
        <v>22167.1</v>
      </c>
      <c r="C48" s="10">
        <v>11278.96</v>
      </c>
      <c r="D48" s="19">
        <f t="shared" si="1"/>
        <v>0.5088153163923111</v>
      </c>
      <c r="E48" s="10">
        <v>10590.24</v>
      </c>
      <c r="F48" s="19">
        <f t="shared" si="0"/>
        <v>1.0650334647751136</v>
      </c>
    </row>
    <row r="49" spans="1:6" s="20" customFormat="1" ht="12.75">
      <c r="A49" s="17" t="s">
        <v>41</v>
      </c>
      <c r="B49" s="18">
        <f>SUM(B50:B51)</f>
        <v>29210.77</v>
      </c>
      <c r="C49" s="18">
        <f>SUM(C50:C51)</f>
        <v>16305.73</v>
      </c>
      <c r="D49" s="19">
        <f t="shared" si="1"/>
        <v>0.5582095234052371</v>
      </c>
      <c r="E49" s="18">
        <f>SUM(E50:E51)</f>
        <v>16405.18</v>
      </c>
      <c r="F49" s="19">
        <f t="shared" si="0"/>
        <v>0.9939378903492677</v>
      </c>
    </row>
    <row r="50" spans="1:6" ht="12.75">
      <c r="A50" s="5" t="s">
        <v>42</v>
      </c>
      <c r="B50" s="10">
        <v>24076.27</v>
      </c>
      <c r="C50" s="10">
        <v>13895.35</v>
      </c>
      <c r="D50" s="19">
        <f t="shared" si="1"/>
        <v>0.5771388175992378</v>
      </c>
      <c r="E50" s="10">
        <v>13555.32</v>
      </c>
      <c r="F50" s="19">
        <f t="shared" si="0"/>
        <v>1.0250846162244787</v>
      </c>
    </row>
    <row r="51" spans="1:6" ht="12.75">
      <c r="A51" s="5" t="s">
        <v>43</v>
      </c>
      <c r="B51" s="10">
        <v>5134.5</v>
      </c>
      <c r="C51" s="10">
        <v>2410.38</v>
      </c>
      <c r="D51" s="19">
        <f t="shared" si="1"/>
        <v>0.4694478527607362</v>
      </c>
      <c r="E51" s="10">
        <v>2849.86</v>
      </c>
      <c r="F51" s="19">
        <f t="shared" si="0"/>
        <v>0.8457889159467482</v>
      </c>
    </row>
    <row r="52" spans="1:6" s="20" customFormat="1" ht="12.75">
      <c r="A52" s="17" t="s">
        <v>44</v>
      </c>
      <c r="B52" s="18">
        <f>SUM(B59:B60)</f>
        <v>345.71</v>
      </c>
      <c r="C52" s="18">
        <f>SUM(C59:C60)</f>
        <v>76.93</v>
      </c>
      <c r="D52" s="19">
        <f t="shared" si="1"/>
        <v>0.22252755199444624</v>
      </c>
      <c r="E52" s="18">
        <f>SUM(E59:E60)</f>
        <v>224.12</v>
      </c>
      <c r="F52" s="19">
        <f t="shared" si="0"/>
        <v>0.3432536141352847</v>
      </c>
    </row>
    <row r="53" spans="1:6" ht="12.75" hidden="1">
      <c r="A53" s="5" t="s">
        <v>45</v>
      </c>
      <c r="B53" s="10"/>
      <c r="C53" s="10"/>
      <c r="D53" s="19" t="e">
        <f t="shared" si="1"/>
        <v>#DIV/0!</v>
      </c>
      <c r="E53" s="10"/>
      <c r="F53" s="19" t="e">
        <f t="shared" si="0"/>
        <v>#DIV/0!</v>
      </c>
    </row>
    <row r="54" spans="1:6" ht="12.75" hidden="1">
      <c r="A54" s="5" t="s">
        <v>46</v>
      </c>
      <c r="B54" s="10"/>
      <c r="C54" s="10"/>
      <c r="D54" s="19" t="e">
        <f t="shared" si="1"/>
        <v>#DIV/0!</v>
      </c>
      <c r="E54" s="10"/>
      <c r="F54" s="19" t="e">
        <f t="shared" si="0"/>
        <v>#DIV/0!</v>
      </c>
    </row>
    <row r="55" spans="1:6" ht="22.5" hidden="1">
      <c r="A55" s="5" t="s">
        <v>47</v>
      </c>
      <c r="B55" s="10"/>
      <c r="C55" s="10"/>
      <c r="D55" s="19" t="e">
        <f t="shared" si="1"/>
        <v>#DIV/0!</v>
      </c>
      <c r="E55" s="10"/>
      <c r="F55" s="19" t="e">
        <f t="shared" si="0"/>
        <v>#DIV/0!</v>
      </c>
    </row>
    <row r="56" spans="1:6" ht="12.75" hidden="1">
      <c r="A56" s="5" t="s">
        <v>48</v>
      </c>
      <c r="B56" s="10"/>
      <c r="C56" s="10"/>
      <c r="D56" s="19" t="e">
        <f t="shared" si="1"/>
        <v>#DIV/0!</v>
      </c>
      <c r="E56" s="10"/>
      <c r="F56" s="19" t="e">
        <f t="shared" si="0"/>
        <v>#DIV/0!</v>
      </c>
    </row>
    <row r="57" spans="1:6" ht="12.75" hidden="1">
      <c r="A57" s="5" t="s">
        <v>49</v>
      </c>
      <c r="B57" s="10"/>
      <c r="C57" s="10"/>
      <c r="D57" s="19" t="e">
        <f t="shared" si="1"/>
        <v>#DIV/0!</v>
      </c>
      <c r="E57" s="10"/>
      <c r="F57" s="19" t="e">
        <f t="shared" si="0"/>
        <v>#DIV/0!</v>
      </c>
    </row>
    <row r="58" spans="1:6" ht="22.5" hidden="1">
      <c r="A58" s="5" t="s">
        <v>50</v>
      </c>
      <c r="B58" s="10"/>
      <c r="C58" s="10"/>
      <c r="D58" s="19" t="e">
        <f t="shared" si="1"/>
        <v>#DIV/0!</v>
      </c>
      <c r="E58" s="10"/>
      <c r="F58" s="19" t="e">
        <f t="shared" si="0"/>
        <v>#DIV/0!</v>
      </c>
    </row>
    <row r="59" spans="1:6" ht="12.75">
      <c r="A59" s="5" t="s">
        <v>51</v>
      </c>
      <c r="B59" s="10">
        <v>285.71</v>
      </c>
      <c r="C59" s="10">
        <v>64.93</v>
      </c>
      <c r="D59" s="19">
        <f t="shared" si="1"/>
        <v>0.2272584088761332</v>
      </c>
      <c r="E59" s="10">
        <v>212.12</v>
      </c>
      <c r="F59" s="19">
        <f t="shared" si="0"/>
        <v>0.3061003205732604</v>
      </c>
    </row>
    <row r="60" spans="1:6" ht="12.75">
      <c r="A60" s="5" t="s">
        <v>52</v>
      </c>
      <c r="B60" s="10">
        <v>60</v>
      </c>
      <c r="C60" s="10">
        <v>12</v>
      </c>
      <c r="D60" s="19">
        <f t="shared" si="1"/>
        <v>0.2</v>
      </c>
      <c r="E60" s="10">
        <v>12</v>
      </c>
      <c r="F60" s="19">
        <f t="shared" si="0"/>
        <v>1</v>
      </c>
    </row>
    <row r="61" spans="1:6" s="20" customFormat="1" ht="12.75">
      <c r="A61" s="17" t="s">
        <v>53</v>
      </c>
      <c r="B61" s="18">
        <f>SUM(B62:B66)</f>
        <v>18653.32</v>
      </c>
      <c r="C61" s="18">
        <f>SUM(C62:C66)</f>
        <v>12066.09</v>
      </c>
      <c r="D61" s="19">
        <f t="shared" si="1"/>
        <v>0.6468601836027045</v>
      </c>
      <c r="E61" s="18">
        <f>SUM(E62:E66)</f>
        <v>46285.19</v>
      </c>
      <c r="F61" s="19">
        <f t="shared" si="0"/>
        <v>0.2606900825080333</v>
      </c>
    </row>
    <row r="62" spans="1:6" ht="12.75">
      <c r="A62" s="5" t="s">
        <v>54</v>
      </c>
      <c r="B62" s="10">
        <v>6374.3</v>
      </c>
      <c r="C62" s="10">
        <v>3167.8</v>
      </c>
      <c r="D62" s="19">
        <f t="shared" si="1"/>
        <v>0.49696437255855547</v>
      </c>
      <c r="E62" s="10">
        <v>3179.78</v>
      </c>
      <c r="F62" s="19">
        <f t="shared" si="0"/>
        <v>0.9962324437539704</v>
      </c>
    </row>
    <row r="63" spans="1:6" ht="12.75" hidden="1">
      <c r="A63" s="5" t="s">
        <v>55</v>
      </c>
      <c r="B63" s="10"/>
      <c r="C63" s="10"/>
      <c r="D63" s="19" t="e">
        <f t="shared" si="1"/>
        <v>#DIV/0!</v>
      </c>
      <c r="E63" s="10"/>
      <c r="F63" s="19" t="e">
        <f t="shared" si="0"/>
        <v>#DIV/0!</v>
      </c>
    </row>
    <row r="64" spans="1:6" ht="12.75">
      <c r="A64" s="5" t="s">
        <v>56</v>
      </c>
      <c r="B64" s="10">
        <v>6901.82</v>
      </c>
      <c r="C64" s="10">
        <v>5203.21</v>
      </c>
      <c r="D64" s="19">
        <f t="shared" si="1"/>
        <v>0.7538895537698752</v>
      </c>
      <c r="E64" s="10">
        <v>28015.23</v>
      </c>
      <c r="F64" s="19">
        <f t="shared" si="0"/>
        <v>0.1857279058569214</v>
      </c>
    </row>
    <row r="65" spans="1:6" ht="12.75">
      <c r="A65" s="5" t="s">
        <v>57</v>
      </c>
      <c r="B65" s="10">
        <v>5177.2</v>
      </c>
      <c r="C65" s="10">
        <v>3695.08</v>
      </c>
      <c r="D65" s="19">
        <f t="shared" si="1"/>
        <v>0.7137217028509619</v>
      </c>
      <c r="E65" s="10">
        <v>12511.71</v>
      </c>
      <c r="F65" s="19">
        <f t="shared" si="0"/>
        <v>0.29532973510415444</v>
      </c>
    </row>
    <row r="66" spans="1:6" ht="12.75">
      <c r="A66" s="5" t="s">
        <v>58</v>
      </c>
      <c r="B66" s="10">
        <v>200</v>
      </c>
      <c r="C66" s="10">
        <v>0</v>
      </c>
      <c r="D66" s="19">
        <f t="shared" si="1"/>
        <v>0</v>
      </c>
      <c r="E66" s="10">
        <v>2578.47</v>
      </c>
      <c r="F66" s="19">
        <f t="shared" si="0"/>
        <v>0</v>
      </c>
    </row>
    <row r="67" spans="1:6" s="20" customFormat="1" ht="12.75">
      <c r="A67" s="17" t="s">
        <v>59</v>
      </c>
      <c r="B67" s="18">
        <f>SUM(B68:B69)</f>
        <v>28574.44</v>
      </c>
      <c r="C67" s="18">
        <f>SUM(C68:C69)</f>
        <v>12968.12</v>
      </c>
      <c r="D67" s="19">
        <f t="shared" si="1"/>
        <v>0.45383636564706087</v>
      </c>
      <c r="E67" s="18">
        <f>SUM(E68:E69)</f>
        <v>11211.109999999999</v>
      </c>
      <c r="F67" s="19">
        <f t="shared" si="0"/>
        <v>1.1567204317859696</v>
      </c>
    </row>
    <row r="68" spans="1:6" ht="12.75">
      <c r="A68" s="5" t="s">
        <v>60</v>
      </c>
      <c r="B68" s="10">
        <v>22826.71</v>
      </c>
      <c r="C68" s="10">
        <v>12675.76</v>
      </c>
      <c r="D68" s="19">
        <f t="shared" si="1"/>
        <v>0.5553038523729439</v>
      </c>
      <c r="E68" s="10">
        <v>11125.47</v>
      </c>
      <c r="F68" s="19">
        <f t="shared" si="0"/>
        <v>1.1393460231343036</v>
      </c>
    </row>
    <row r="69" spans="1:6" ht="12.75">
      <c r="A69" s="5" t="s">
        <v>61</v>
      </c>
      <c r="B69" s="10">
        <v>5747.73</v>
      </c>
      <c r="C69" s="10">
        <v>292.36</v>
      </c>
      <c r="D69" s="19">
        <f t="shared" si="1"/>
        <v>0.050865298126390776</v>
      </c>
      <c r="E69" s="10">
        <v>85.64</v>
      </c>
      <c r="F69" s="19">
        <f t="shared" si="0"/>
        <v>3.413825315273237</v>
      </c>
    </row>
    <row r="70" spans="1:6" ht="12.75" hidden="1">
      <c r="A70" s="5" t="s">
        <v>62</v>
      </c>
      <c r="B70" s="10"/>
      <c r="C70" s="10"/>
      <c r="D70" s="19" t="e">
        <f t="shared" si="1"/>
        <v>#DIV/0!</v>
      </c>
      <c r="E70" s="10"/>
      <c r="F70" s="19" t="e">
        <f t="shared" si="0"/>
        <v>#DIV/0!</v>
      </c>
    </row>
    <row r="71" spans="1:6" ht="22.5" hidden="1">
      <c r="A71" s="5" t="s">
        <v>63</v>
      </c>
      <c r="B71" s="10"/>
      <c r="C71" s="10"/>
      <c r="D71" s="19" t="e">
        <f aca="true" t="shared" si="2" ref="D71:D78">C71/B71</f>
        <v>#DIV/0!</v>
      </c>
      <c r="E71" s="10"/>
      <c r="F71" s="19" t="e">
        <f aca="true" t="shared" si="3" ref="F71:F78">C71/E71</f>
        <v>#DIV/0!</v>
      </c>
    </row>
    <row r="72" spans="1:6" s="20" customFormat="1" ht="12.75">
      <c r="A72" s="17" t="s">
        <v>64</v>
      </c>
      <c r="B72" s="18">
        <f>SUM(B73)</f>
        <v>1000</v>
      </c>
      <c r="C72" s="18">
        <f>SUM(C73)</f>
        <v>510</v>
      </c>
      <c r="D72" s="19">
        <f t="shared" si="2"/>
        <v>0.51</v>
      </c>
      <c r="E72" s="18">
        <f>SUM(E73)</f>
        <v>510</v>
      </c>
      <c r="F72" s="19">
        <f t="shared" si="3"/>
        <v>1</v>
      </c>
    </row>
    <row r="73" spans="1:6" ht="12.75">
      <c r="A73" s="5" t="s">
        <v>75</v>
      </c>
      <c r="B73" s="10">
        <v>1000</v>
      </c>
      <c r="C73" s="10">
        <v>510</v>
      </c>
      <c r="D73" s="19">
        <f t="shared" si="2"/>
        <v>0.51</v>
      </c>
      <c r="E73" s="10">
        <v>510</v>
      </c>
      <c r="F73" s="19">
        <f t="shared" si="3"/>
        <v>1</v>
      </c>
    </row>
    <row r="74" spans="1:6" s="20" customFormat="1" ht="22.5">
      <c r="A74" s="17" t="s">
        <v>65</v>
      </c>
      <c r="B74" s="18">
        <f>SUM(B75)</f>
        <v>1660</v>
      </c>
      <c r="C74" s="18">
        <f>SUM(C75)</f>
        <v>38.1</v>
      </c>
      <c r="D74" s="19">
        <f t="shared" si="2"/>
        <v>0.022951807228915662</v>
      </c>
      <c r="E74" s="18">
        <f>SUM(E75)</f>
        <v>0</v>
      </c>
      <c r="F74" s="19">
        <v>0</v>
      </c>
    </row>
    <row r="75" spans="1:6" ht="22.5">
      <c r="A75" s="5" t="s">
        <v>66</v>
      </c>
      <c r="B75" s="10">
        <v>1660</v>
      </c>
      <c r="C75" s="10">
        <v>38.1</v>
      </c>
      <c r="D75" s="19">
        <f t="shared" si="2"/>
        <v>0.022951807228915662</v>
      </c>
      <c r="E75" s="10">
        <v>0</v>
      </c>
      <c r="F75" s="19">
        <v>0</v>
      </c>
    </row>
    <row r="76" spans="1:6" s="20" customFormat="1" ht="33.75">
      <c r="A76" s="17" t="s">
        <v>72</v>
      </c>
      <c r="B76" s="18">
        <f>SUM(B77:B78)</f>
        <v>42546.7</v>
      </c>
      <c r="C76" s="18">
        <f>SUM(C77:C78)</f>
        <v>19030.1</v>
      </c>
      <c r="D76" s="19">
        <f t="shared" si="2"/>
        <v>0.4472755818900173</v>
      </c>
      <c r="E76" s="18">
        <f>SUM(E77:E78)</f>
        <v>19105.199999999997</v>
      </c>
      <c r="F76" s="19">
        <f t="shared" si="3"/>
        <v>0.996069133010908</v>
      </c>
    </row>
    <row r="77" spans="1:6" ht="33.75">
      <c r="A77" s="5" t="s">
        <v>67</v>
      </c>
      <c r="B77" s="10">
        <v>21175.2</v>
      </c>
      <c r="C77" s="10">
        <v>16516.3</v>
      </c>
      <c r="D77" s="19">
        <f t="shared" si="2"/>
        <v>0.7799831878801616</v>
      </c>
      <c r="E77" s="10">
        <v>13261.3</v>
      </c>
      <c r="F77" s="19">
        <f t="shared" si="3"/>
        <v>1.2454510492938098</v>
      </c>
    </row>
    <row r="78" spans="1:6" ht="13.5" thickBot="1">
      <c r="A78" s="5" t="s">
        <v>68</v>
      </c>
      <c r="B78" s="10">
        <v>21371.5</v>
      </c>
      <c r="C78" s="10">
        <v>2513.8</v>
      </c>
      <c r="D78" s="19">
        <f t="shared" si="2"/>
        <v>0.1176239384226657</v>
      </c>
      <c r="E78" s="10">
        <v>5843.9</v>
      </c>
      <c r="F78" s="19">
        <f t="shared" si="3"/>
        <v>0.43015794246992595</v>
      </c>
    </row>
    <row r="79" spans="1:6" ht="23.25" hidden="1" thickBot="1">
      <c r="A79" s="5" t="s">
        <v>69</v>
      </c>
      <c r="B79" s="10"/>
      <c r="C79" s="10"/>
      <c r="D79" s="11" t="e">
        <f>C79/B79</f>
        <v>#DIV/0!</v>
      </c>
      <c r="E79" s="10"/>
      <c r="F79" s="11" t="e">
        <f>C79/E79</f>
        <v>#DIV/0!</v>
      </c>
    </row>
    <row r="80" spans="1:6" ht="23.25" hidden="1" thickBot="1">
      <c r="A80" s="5" t="s">
        <v>70</v>
      </c>
      <c r="B80" s="10"/>
      <c r="C80" s="10"/>
      <c r="D80" s="12"/>
      <c r="E80" s="10"/>
      <c r="F80" s="12"/>
    </row>
    <row r="81" spans="1:6" ht="12.75">
      <c r="A81" s="6"/>
      <c r="B81" s="13"/>
      <c r="C81" s="13"/>
      <c r="D81" s="14"/>
      <c r="E81" s="13"/>
      <c r="F81" s="14"/>
    </row>
  </sheetData>
  <sheetProtection/>
  <mergeCells count="1">
    <mergeCell ref="A1:F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Лихоманова</dc:creator>
  <cp:keywords/>
  <dc:description/>
  <cp:lastModifiedBy>buh4</cp:lastModifiedBy>
  <cp:lastPrinted>2017-02-01T10:07:51Z</cp:lastPrinted>
  <dcterms:created xsi:type="dcterms:W3CDTF">2016-09-09T11:17:58Z</dcterms:created>
  <dcterms:modified xsi:type="dcterms:W3CDTF">2017-07-28T09:28:34Z</dcterms:modified>
  <cp:category/>
  <cp:version/>
  <cp:contentType/>
  <cp:contentStatus/>
</cp:coreProperties>
</file>